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tabRatio="773" activeTab="0"/>
  </bookViews>
  <sheets>
    <sheet name="Bevolkingsstatistiek" sheetId="1" r:id="rId1"/>
    <sheet name="Leeftijdsgroepen" sheetId="2" r:id="rId2"/>
    <sheet name="Statistiek vreemdelingen" sheetId="3" r:id="rId3"/>
    <sheet name="Inschrijvingen en afvoeringen" sheetId="4" r:id="rId4"/>
    <sheet name="Buitenlandse migratie" sheetId="5" r:id="rId5"/>
    <sheet name="Bevolkingspiramide" sheetId="6" r:id="rId6"/>
    <sheet name="Bevolkingspiramide bis" sheetId="7" r:id="rId7"/>
    <sheet name="Binnenlandse migratie" sheetId="8" r:id="rId8"/>
    <sheet name="Wijziging nationaliteit of regi" sheetId="9" r:id="rId9"/>
    <sheet name="ZZZ_PI1" sheetId="10" state="hidden" r:id="rId10"/>
    <sheet name="ZZZ_PI1GR" sheetId="11" state="hidden" r:id="rId11"/>
    <sheet name="ZZZ_PI2" sheetId="12" state="hidden" r:id="rId12"/>
    <sheet name="ZZZ_PI2EU" sheetId="13" state="hidden" r:id="rId13"/>
    <sheet name="ZZZ_PI3" sheetId="14" state="hidden" r:id="rId14"/>
    <sheet name="ZZZ_PI4" sheetId="15" state="hidden" r:id="rId15"/>
    <sheet name="ZZZ_PI5" sheetId="16" state="hidden" r:id="rId16"/>
    <sheet name="ZZZ_PI6" sheetId="17" state="hidden" r:id="rId17"/>
    <sheet name="ZZZ_PIB" sheetId="18" state="hidden" r:id="rId18"/>
    <sheet name="ZZZ_PIT" sheetId="19" state="hidden" r:id="rId19"/>
  </sheets>
  <definedNames>
    <definedName name="_xlnm.Print_Titles" localSheetId="5">'Bevolkingspiramide'!$5:$5</definedName>
    <definedName name="_xlnm.Print_Titles" localSheetId="0">'Bevolkingsstatistiek'!$5:$7</definedName>
    <definedName name="_xlnm.Print_Titles" localSheetId="7">'Binnenlandse migratie'!$5:$5</definedName>
    <definedName name="_xlnm.Print_Titles" localSheetId="4">'Buitenlandse migratie'!$5:$8</definedName>
    <definedName name="_xlnm.Print_Titles" localSheetId="3">'Inschrijvingen en afvoeringen'!$5:$6</definedName>
    <definedName name="_xlnm.Print_Titles" localSheetId="2">'Statistiek vreemdelingen'!$5:$7</definedName>
    <definedName name="_xlnm.Print_Titles" localSheetId="8">'Wijziging nationaliteit of regi'!$5:$5</definedName>
    <definedName name="veldZZZ_PI1" localSheetId="9">'ZZZ_PI1'!$A$1:$N$102</definedName>
    <definedName name="veldZZZ_PI1GR" localSheetId="10">'ZZZ_PI1GR'!$A$1:$Q$15</definedName>
    <definedName name="veldZZZ_PI2" localSheetId="11">'ZZZ_PI2'!$A$1:$Q$102</definedName>
    <definedName name="veldZZZ_PI2EU" localSheetId="12">'ZZZ_PI2EU'!$A$1:$Q$2</definedName>
    <definedName name="veldZZZ_PI3" localSheetId="13">'ZZZ_PI3'!$A$1:$DV$1</definedName>
    <definedName name="veldZZZ_PI4" localSheetId="14">'ZZZ_PI4'!$A$1:$N$30</definedName>
    <definedName name="veldZZZ_PI5" localSheetId="15">'ZZZ_PI5'!$A$1:$E$103</definedName>
    <definedName name="veldZZZ_PI6" localSheetId="16">'ZZZ_PI6'!$A$1:$BN$1</definedName>
    <definedName name="veldZZZ_PIB" localSheetId="17">'ZZZ_PIB'!$A$1:$H$108</definedName>
    <definedName name="veldZZZ_PIT" localSheetId="18">'ZZZ_PIT'!$A$1:$F$1</definedName>
  </definedNames>
  <calcPr fullCalcOnLoad="1"/>
</workbook>
</file>

<file path=xl/sharedStrings.xml><?xml version="1.0" encoding="utf-8"?>
<sst xmlns="http://schemas.openxmlformats.org/spreadsheetml/2006/main" count="876" uniqueCount="278">
  <si>
    <t>Jaar</t>
  </si>
  <si>
    <t>Man</t>
  </si>
  <si>
    <t>Vrouw</t>
  </si>
  <si>
    <t>Totaal</t>
  </si>
  <si>
    <t>Belgen</t>
  </si>
  <si>
    <t>Bevolkingsregisters</t>
  </si>
  <si>
    <t>Vreemdelingen</t>
  </si>
  <si>
    <t>Vreemdelingenregister</t>
  </si>
  <si>
    <t>Algemeen totaal</t>
  </si>
  <si>
    <t>Bevolkingsregister</t>
  </si>
  <si>
    <t>Tot/geslacht/leeftijd</t>
  </si>
  <si>
    <t>Totaal/</t>
  </si>
  <si>
    <t>Alg.</t>
  </si>
  <si>
    <t>Mannen</t>
  </si>
  <si>
    <t>Vrouwen</t>
  </si>
  <si>
    <t>Geslacht</t>
  </si>
  <si>
    <t>Tot.</t>
  </si>
  <si>
    <t>Land</t>
  </si>
  <si>
    <t>-12j</t>
  </si>
  <si>
    <t>+12j</t>
  </si>
  <si>
    <t>M</t>
  </si>
  <si>
    <t>V</t>
  </si>
  <si>
    <t>Geboorten</t>
  </si>
  <si>
    <t>totaal geboorten</t>
  </si>
  <si>
    <t>Aankomsten</t>
  </si>
  <si>
    <t>totaal aankomsten</t>
  </si>
  <si>
    <t>totaal inschrijvingen</t>
  </si>
  <si>
    <t>Overlijdens</t>
  </si>
  <si>
    <t>totaal overlijdens</t>
  </si>
  <si>
    <t>Vertrekkers</t>
  </si>
  <si>
    <t>totaal vertrekkers</t>
  </si>
  <si>
    <t>totaal aantal afvoeringen</t>
  </si>
  <si>
    <t>eindtotaal samen</t>
  </si>
  <si>
    <t>eindtotaal verschil</t>
  </si>
  <si>
    <t xml:space="preserve">   in de eigen gemeente</t>
  </si>
  <si>
    <t xml:space="preserve">   in een andere gemeente</t>
  </si>
  <si>
    <t xml:space="preserve">   in het buitenland</t>
  </si>
  <si>
    <t xml:space="preserve">   uit een andere gemeente</t>
  </si>
  <si>
    <t xml:space="preserve">   uit het buitenland</t>
  </si>
  <si>
    <t xml:space="preserve">   uit het wachtregister</t>
  </si>
  <si>
    <t xml:space="preserve">   overige inschrijvingen</t>
  </si>
  <si>
    <t xml:space="preserve">   naar een andere gemeente</t>
  </si>
  <si>
    <t xml:space="preserve">   naar het buitenland</t>
  </si>
  <si>
    <t xml:space="preserve">   naar het wachtregister</t>
  </si>
  <si>
    <t xml:space="preserve">   ambtelijke afvoeringen</t>
  </si>
  <si>
    <t>Immigratie</t>
  </si>
  <si>
    <t>Emigratie</t>
  </si>
  <si>
    <t>Vreemdelingen-</t>
  </si>
  <si>
    <t>register</t>
  </si>
  <si>
    <t>Aantal mannen</t>
  </si>
  <si>
    <t>Aantal vrouwen</t>
  </si>
  <si>
    <t>Inschrijvingen</t>
  </si>
  <si>
    <t xml:space="preserve">   Antwerpen</t>
  </si>
  <si>
    <t xml:space="preserve">   Brussels Hoofdstedelijk Gewest</t>
  </si>
  <si>
    <t xml:space="preserve">   Vlaams-Brabant</t>
  </si>
  <si>
    <t xml:space="preserve">   West-Vlaanderen</t>
  </si>
  <si>
    <t xml:space="preserve">   Waals-Brabant</t>
  </si>
  <si>
    <t xml:space="preserve">   Oost-Vlaanderen</t>
  </si>
  <si>
    <t xml:space="preserve">   Henegouwen</t>
  </si>
  <si>
    <t xml:space="preserve">   Luik</t>
  </si>
  <si>
    <t xml:space="preserve">   Limburg</t>
  </si>
  <si>
    <t xml:space="preserve">   Luxemburg</t>
  </si>
  <si>
    <t xml:space="preserve">   Namen</t>
  </si>
  <si>
    <t>Afvoeringen</t>
  </si>
  <si>
    <t>totaal afvoeringen</t>
  </si>
  <si>
    <t>Vorige nationaliteit</t>
  </si>
  <si>
    <t>Huidige nationaliteit</t>
  </si>
  <si>
    <t>Vorig register</t>
  </si>
  <si>
    <t>Huidig register</t>
  </si>
  <si>
    <t>Man/Vrouw</t>
  </si>
  <si>
    <t>Aantal</t>
  </si>
  <si>
    <t>Telling</t>
  </si>
  <si>
    <t>Leeftijd</t>
  </si>
  <si>
    <t>Omschrijving</t>
  </si>
  <si>
    <t xml:space="preserve">   </t>
  </si>
  <si>
    <t>HOOGSTRATEN</t>
  </si>
  <si>
    <t>14122020</t>
  </si>
  <si>
    <t>14.12.2020</t>
  </si>
  <si>
    <t>0 tot 10 jaar</t>
  </si>
  <si>
    <t>10 tot 20 jaar</t>
  </si>
  <si>
    <t>20 tot 30 jaar</t>
  </si>
  <si>
    <t>30 tot 40 jaar</t>
  </si>
  <si>
    <t>40 tot 50 jaar</t>
  </si>
  <si>
    <t>50 tot 60 jaar</t>
  </si>
  <si>
    <t>60 tot 70 jaar</t>
  </si>
  <si>
    <t>70 tot 80 jaar</t>
  </si>
  <si>
    <t>80 tot 90 jaar</t>
  </si>
  <si>
    <t>90 tot 100 jaar</t>
  </si>
  <si>
    <t>100 tot 110 jaar</t>
  </si>
  <si>
    <t>110 tot 120 jaar</t>
  </si>
  <si>
    <t>0 tot 18 jaar</t>
  </si>
  <si>
    <t>18 tot 65 jaar</t>
  </si>
  <si>
    <t>65 jaar en ouder</t>
  </si>
  <si>
    <t>Albanië</t>
  </si>
  <si>
    <t>Duitsland (Bondsrep.)</t>
  </si>
  <si>
    <t>Oostenrijk</t>
  </si>
  <si>
    <t>Bulgarije</t>
  </si>
  <si>
    <t>Denemarken</t>
  </si>
  <si>
    <t>Spanje</t>
  </si>
  <si>
    <t>Finland</t>
  </si>
  <si>
    <t>Frankrijk</t>
  </si>
  <si>
    <t>Verenigd Koninkrijk</t>
  </si>
  <si>
    <t>Luxemburg (Groot-Hertogdom)</t>
  </si>
  <si>
    <t>Griekenland</t>
  </si>
  <si>
    <t>Hongarije ( Rep. )</t>
  </si>
  <si>
    <t>Ierland</t>
  </si>
  <si>
    <t>Noorwegen</t>
  </si>
  <si>
    <t>Polen ( Rep. )</t>
  </si>
  <si>
    <t>Portugal</t>
  </si>
  <si>
    <t>Roemenië</t>
  </si>
  <si>
    <t>Zweden</t>
  </si>
  <si>
    <t>Zwitserland</t>
  </si>
  <si>
    <t>Italië</t>
  </si>
  <si>
    <t>Nederland</t>
  </si>
  <si>
    <t>Letland</t>
  </si>
  <si>
    <t>Estland</t>
  </si>
  <si>
    <t>Litouwen</t>
  </si>
  <si>
    <t>Tsjechische Republiek</t>
  </si>
  <si>
    <t>Slowakije</t>
  </si>
  <si>
    <t>Wit-Rusland</t>
  </si>
  <si>
    <t>Oekraïne</t>
  </si>
  <si>
    <t>Moldavië (Rep)</t>
  </si>
  <si>
    <t>Kroatië</t>
  </si>
  <si>
    <t>Slovenië</t>
  </si>
  <si>
    <t>Montenegro</t>
  </si>
  <si>
    <t>Servië</t>
  </si>
  <si>
    <t>Kosovo</t>
  </si>
  <si>
    <t>Unie d. Socialist. Sovjetrep.</t>
  </si>
  <si>
    <t>Zuid-Korea (Republiek)</t>
  </si>
  <si>
    <t>India</t>
  </si>
  <si>
    <t>Indonesië</t>
  </si>
  <si>
    <t>Japan</t>
  </si>
  <si>
    <t>Maleisië</t>
  </si>
  <si>
    <t>Filipijnen</t>
  </si>
  <si>
    <t>China</t>
  </si>
  <si>
    <t>Socialistische Republiek Vietnam</t>
  </si>
  <si>
    <t>Mongolië</t>
  </si>
  <si>
    <t>Thailand</t>
  </si>
  <si>
    <t>Bangladesh</t>
  </si>
  <si>
    <t>Armenië</t>
  </si>
  <si>
    <t>Afghanistan</t>
  </si>
  <si>
    <t>Georgië</t>
  </si>
  <si>
    <t>Irak</t>
  </si>
  <si>
    <t>Iran (Islamitische Republiek)</t>
  </si>
  <si>
    <t>Israël</t>
  </si>
  <si>
    <t>Pakistan</t>
  </si>
  <si>
    <t>Syrië (Arabische Republiek)</t>
  </si>
  <si>
    <t>Turkije</t>
  </si>
  <si>
    <t>Palestina</t>
  </si>
  <si>
    <t>Lesotho</t>
  </si>
  <si>
    <t>Kameroen</t>
  </si>
  <si>
    <t>Congo (Dem. Rep.)</t>
  </si>
  <si>
    <t>Ivoorkust</t>
  </si>
  <si>
    <t>Gambia</t>
  </si>
  <si>
    <t>Ghana</t>
  </si>
  <si>
    <t>Guinee</t>
  </si>
  <si>
    <t>Senegal</t>
  </si>
  <si>
    <t>Niger</t>
  </si>
  <si>
    <t>Nigeria</t>
  </si>
  <si>
    <t>Madagaskar</t>
  </si>
  <si>
    <t>Zuid-Afrika</t>
  </si>
  <si>
    <t>Sierra Leone</t>
  </si>
  <si>
    <t>Somalië</t>
  </si>
  <si>
    <t>Tanzania /Verenigde Rep./</t>
  </si>
  <si>
    <t>Kenia</t>
  </si>
  <si>
    <t>Kaapverdische Eilanden</t>
  </si>
  <si>
    <t>Angola</t>
  </si>
  <si>
    <t>Egypte</t>
  </si>
  <si>
    <t>Libië</t>
  </si>
  <si>
    <t>Marokko</t>
  </si>
  <si>
    <t>Tunesië</t>
  </si>
  <si>
    <t>Canada</t>
  </si>
  <si>
    <t>Verenigde Staten van Amerika</t>
  </si>
  <si>
    <t>Costa Rica</t>
  </si>
  <si>
    <t>Cuba</t>
  </si>
  <si>
    <t>Jamaica</t>
  </si>
  <si>
    <t>Mexico</t>
  </si>
  <si>
    <t>Nicaragua</t>
  </si>
  <si>
    <t>Dominicaanse Republiek</t>
  </si>
  <si>
    <t>El Salvador</t>
  </si>
  <si>
    <t>Argentinië</t>
  </si>
  <si>
    <t>Brazilië</t>
  </si>
  <si>
    <t>Colombia</t>
  </si>
  <si>
    <t>Ecuador</t>
  </si>
  <si>
    <t>Venezuela</t>
  </si>
  <si>
    <t>Guyana</t>
  </si>
  <si>
    <t>Suriname</t>
  </si>
  <si>
    <t>van Iraakse herkomst</t>
  </si>
  <si>
    <t>van Syrische herkomst</t>
  </si>
  <si>
    <t>van Burundese herkomst</t>
  </si>
  <si>
    <t>van Somalische herkomst</t>
  </si>
  <si>
    <t>van Eritrese herkomst</t>
  </si>
  <si>
    <t>nog niet definitief bewezen</t>
  </si>
  <si>
    <t>van Palestijnse oorsprong</t>
  </si>
  <si>
    <t>Onbepaald</t>
  </si>
  <si>
    <t>EU</t>
  </si>
  <si>
    <t>NIET-EU</t>
  </si>
  <si>
    <t>Verenigde Arabische Emiraten</t>
  </si>
  <si>
    <t>Namibie</t>
  </si>
  <si>
    <t>Nederlandse Antillen</t>
  </si>
  <si>
    <t>Afgeschreven naar het buitenland</t>
  </si>
  <si>
    <t xml:space="preserve">                                                 *</t>
  </si>
  <si>
    <t>*</t>
  </si>
  <si>
    <t>***</t>
  </si>
  <si>
    <t xml:space="preserve">                                                **</t>
  </si>
  <si>
    <t xml:space="preserve">                                             *****</t>
  </si>
  <si>
    <t>****</t>
  </si>
  <si>
    <t>*******</t>
  </si>
  <si>
    <t xml:space="preserve">                                            ******</t>
  </si>
  <si>
    <t>*****</t>
  </si>
  <si>
    <t>********</t>
  </si>
  <si>
    <t xml:space="preserve">                                           *******</t>
  </si>
  <si>
    <t xml:space="preserve">                                         *********</t>
  </si>
  <si>
    <t>***********</t>
  </si>
  <si>
    <t xml:space="preserve">                                      ************</t>
  </si>
  <si>
    <t>************</t>
  </si>
  <si>
    <t xml:space="preserve">                                     *************</t>
  </si>
  <si>
    <t>*****************</t>
  </si>
  <si>
    <t xml:space="preserve">                                  ****************</t>
  </si>
  <si>
    <t>***************</t>
  </si>
  <si>
    <t xml:space="preserve">                                       ***********</t>
  </si>
  <si>
    <t>****************</t>
  </si>
  <si>
    <t>********************</t>
  </si>
  <si>
    <t xml:space="preserve">                                    **************</t>
  </si>
  <si>
    <t xml:space="preserve">                                ******************</t>
  </si>
  <si>
    <t>******************</t>
  </si>
  <si>
    <t>*********************</t>
  </si>
  <si>
    <t xml:space="preserve">                     *****************************</t>
  </si>
  <si>
    <t>************************</t>
  </si>
  <si>
    <t xml:space="preserve">                              ********************</t>
  </si>
  <si>
    <t xml:space="preserve">                          ************************</t>
  </si>
  <si>
    <t>***********************</t>
  </si>
  <si>
    <t xml:space="preserve">                      ****************************</t>
  </si>
  <si>
    <t>****************************</t>
  </si>
  <si>
    <t>******************************</t>
  </si>
  <si>
    <t xml:space="preserve">                        **************************</t>
  </si>
  <si>
    <t>********************************</t>
  </si>
  <si>
    <t xml:space="preserve">                    ******************************</t>
  </si>
  <si>
    <t>*****************************</t>
  </si>
  <si>
    <t xml:space="preserve">              ************************************</t>
  </si>
  <si>
    <t>*************************</t>
  </si>
  <si>
    <t xml:space="preserve">                   *******************************</t>
  </si>
  <si>
    <t>*************************************</t>
  </si>
  <si>
    <t>**********************************</t>
  </si>
  <si>
    <t xml:space="preserve">            **************************************</t>
  </si>
  <si>
    <t xml:space="preserve">               ***********************************</t>
  </si>
  <si>
    <t xml:space="preserve">      ********************************************</t>
  </si>
  <si>
    <t xml:space="preserve">             *************************************</t>
  </si>
  <si>
    <t>**************************************</t>
  </si>
  <si>
    <t>****************************************</t>
  </si>
  <si>
    <t xml:space="preserve">       *******************************************</t>
  </si>
  <si>
    <t>***************************************</t>
  </si>
  <si>
    <t xml:space="preserve">    **********************************************</t>
  </si>
  <si>
    <t>*****************************************</t>
  </si>
  <si>
    <t>**************************************************</t>
  </si>
  <si>
    <t>******************************************</t>
  </si>
  <si>
    <t xml:space="preserve">  ************************************************</t>
  </si>
  <si>
    <t>*******************************************</t>
  </si>
  <si>
    <t xml:space="preserve">                **********************************</t>
  </si>
  <si>
    <t xml:space="preserve">        ******************************************</t>
  </si>
  <si>
    <t>*******************************</t>
  </si>
  <si>
    <t xml:space="preserve">                 *********************************</t>
  </si>
  <si>
    <t>***********************************</t>
  </si>
  <si>
    <t xml:space="preserve">          ****************************************</t>
  </si>
  <si>
    <t xml:space="preserve">           ***************************************</t>
  </si>
  <si>
    <t>*********************************</t>
  </si>
  <si>
    <t>************************************</t>
  </si>
  <si>
    <t xml:space="preserve">         *****************************************</t>
  </si>
  <si>
    <t xml:space="preserve">                       ***************************</t>
  </si>
  <si>
    <t xml:space="preserve">                         *************************</t>
  </si>
  <si>
    <t>**************************</t>
  </si>
  <si>
    <t xml:space="preserve">                  ********************************</t>
  </si>
  <si>
    <t>België</t>
  </si>
  <si>
    <t>Tsjecho-Slovakije</t>
  </si>
  <si>
    <t>Russische Federatie</t>
  </si>
  <si>
    <t>Vluchteling van Iraakse herkomst</t>
  </si>
  <si>
    <t>Vluchteling van Turkse herkomst</t>
  </si>
  <si>
    <t>Vluchteling van Afghaanse herkomst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</si>
</sst>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dd/mm"/>
    <numFmt numFmtId="205" formatCode="dd/mm"/>
    <numFmt numFmtId="206" formatCode="###0"/>
    <numFmt numFmtId="207" formatCode="#,##0\ _B_F"/>
    <numFmt numFmtId="208" formatCode="#,##0.00_ ;\-#,##0.00\ "/>
    <numFmt numFmtId="209" formatCode="[$-813]dddd\ d\ mmmm\ yyyy"/>
    <numFmt numFmtId="210" formatCode="#,##0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1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4" fontId="7" fillId="0" borderId="0" xfId="0" applyNumberFormat="1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210" fontId="0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3" fontId="8" fillId="33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925"/>
          <c:w val="0.982"/>
          <c:h val="0.9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'Bevolkingspiramide bis'!$B$6</c:f>
              <c:strCache>
                <c:ptCount val="1"/>
                <c:pt idx="0">
                  <c:v>Aantal mannen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'Bevolkingspiramide bis'!$A$7:$A$121</c:f>
              <c:numCache/>
            </c:numRef>
          </c:cat>
          <c:val>
            <c:numRef>
              <c:f>'Bevolkingspiramide bis'!$B$7:$B$121</c:f>
              <c:numCache/>
            </c:numRef>
          </c:val>
        </c:ser>
        <c:ser>
          <c:idx val="2"/>
          <c:order val="1"/>
          <c:tx>
            <c:strRef>
              <c:f>'Bevolkingspiramide bis'!$C$6</c:f>
              <c:strCache>
                <c:ptCount val="1"/>
                <c:pt idx="0">
                  <c:v>Aantal vrouwen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'Bevolkingspiramide bis'!$A$7:$A$121</c:f>
              <c:numCache/>
            </c:numRef>
          </c:cat>
          <c:val>
            <c:numRef>
              <c:f>'Bevolkingspiramide bis'!$C$7:$C$121</c:f>
              <c:numCache/>
            </c:numRef>
          </c:val>
        </c:ser>
        <c:overlap val="100"/>
        <c:gapWidth val="50"/>
        <c:axId val="37415346"/>
        <c:axId val="1193795"/>
      </c:barChart>
      <c:catAx>
        <c:axId val="37415346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193795"/>
        <c:crosses val="autoZero"/>
        <c:auto val="1"/>
        <c:lblOffset val="100"/>
        <c:tickLblSkip val="3"/>
        <c:noMultiLvlLbl val="0"/>
      </c:catAx>
      <c:valAx>
        <c:axId val="1193795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15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825"/>
          <c:y val="0.003"/>
          <c:w val="0.3805"/>
          <c:h val="0.0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13</xdr:col>
      <xdr:colOff>533400</xdr:colOff>
      <xdr:row>63</xdr:row>
      <xdr:rowOff>142875</xdr:rowOff>
    </xdr:to>
    <xdr:graphicFrame>
      <xdr:nvGraphicFramePr>
        <xdr:cNvPr id="1" name="Grafiek 3"/>
        <xdr:cNvGraphicFramePr/>
      </xdr:nvGraphicFramePr>
      <xdr:xfrm>
        <a:off x="2676525" y="838200"/>
        <a:ext cx="601980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110"/>
  <sheetViews>
    <sheetView tabSelected="1" zoomScalePageLayoutView="0" workbookViewId="0" topLeftCell="A88">
      <selection activeCell="N110" sqref="N110"/>
    </sheetView>
  </sheetViews>
  <sheetFormatPr defaultColWidth="9.140625" defaultRowHeight="12.75"/>
  <cols>
    <col min="1" max="1" width="5.00390625" style="2" bestFit="1" customWidth="1"/>
    <col min="2" max="2" width="9.7109375" style="2" bestFit="1" customWidth="1"/>
    <col min="3" max="14" width="6.57421875" style="2" bestFit="1" customWidth="1"/>
    <col min="15" max="16384" width="9.140625" style="2" customWidth="1"/>
  </cols>
  <sheetData>
    <row r="1" spans="1:14" ht="15">
      <c r="A1" s="77" t="str">
        <f>CONCATENATE("Bevolkingsstatistiek op ",ZZZ_PIT!D1)</f>
        <v>Bevolkingsstatistiek op 14.12.2020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1" ht="12">
      <c r="A2" s="3" t="str">
        <f>CONCATENATE("Gemeente ",ZZZ_PIT!A1)</f>
        <v>Gemeente HOOGSTRATEN</v>
      </c>
      <c r="B2" s="3"/>
      <c r="C2" s="3"/>
      <c r="D2" s="3"/>
      <c r="G2" s="15"/>
      <c r="H2" s="3"/>
      <c r="J2" s="15"/>
      <c r="K2" s="3"/>
    </row>
    <row r="3" spans="1:6" ht="12">
      <c r="A3" s="2">
        <f>CONCATENATE(ZZZ_PIT!B1)</f>
      </c>
      <c r="C3" s="3"/>
      <c r="D3" s="3"/>
      <c r="E3" s="7"/>
      <c r="F3" s="7"/>
    </row>
    <row r="4" spans="1:6" ht="12">
      <c r="A4" s="2" t="str">
        <f>CONCATENATE("Opgemaakt op: ",ZZZ_PIT!F1)</f>
        <v>Opgemaakt op: 14.12.2020</v>
      </c>
      <c r="F4" s="8"/>
    </row>
    <row r="5" spans="1:14" ht="12">
      <c r="A5" s="4"/>
      <c r="B5" s="72"/>
      <c r="C5" s="81" t="s">
        <v>5</v>
      </c>
      <c r="D5" s="82"/>
      <c r="E5" s="82"/>
      <c r="F5" s="82"/>
      <c r="G5" s="82"/>
      <c r="H5" s="83"/>
      <c r="I5" s="81" t="s">
        <v>7</v>
      </c>
      <c r="J5" s="82"/>
      <c r="K5" s="83"/>
      <c r="L5" s="81" t="s">
        <v>8</v>
      </c>
      <c r="M5" s="82"/>
      <c r="N5" s="83"/>
    </row>
    <row r="6" spans="1:14" ht="12">
      <c r="A6" s="6"/>
      <c r="B6" s="73"/>
      <c r="C6" s="78" t="s">
        <v>4</v>
      </c>
      <c r="D6" s="79"/>
      <c r="E6" s="80"/>
      <c r="F6" s="78" t="s">
        <v>6</v>
      </c>
      <c r="G6" s="79"/>
      <c r="H6" s="80"/>
      <c r="I6" s="84"/>
      <c r="J6" s="84"/>
      <c r="K6" s="84"/>
      <c r="L6" s="84"/>
      <c r="M6" s="84"/>
      <c r="N6" s="84"/>
    </row>
    <row r="7" spans="1:14" ht="12">
      <c r="A7" s="9" t="s">
        <v>0</v>
      </c>
      <c r="B7" s="9" t="s">
        <v>72</v>
      </c>
      <c r="C7" s="9" t="s">
        <v>1</v>
      </c>
      <c r="D7" s="9" t="s">
        <v>2</v>
      </c>
      <c r="E7" s="10" t="s">
        <v>3</v>
      </c>
      <c r="F7" s="11" t="s">
        <v>1</v>
      </c>
      <c r="G7" s="9" t="s">
        <v>2</v>
      </c>
      <c r="H7" s="10" t="s">
        <v>3</v>
      </c>
      <c r="I7" s="9" t="s">
        <v>1</v>
      </c>
      <c r="J7" s="9" t="s">
        <v>2</v>
      </c>
      <c r="K7" s="9" t="s">
        <v>3</v>
      </c>
      <c r="L7" s="9" t="s">
        <v>1</v>
      </c>
      <c r="M7" s="9" t="s">
        <v>2</v>
      </c>
      <c r="N7" s="9" t="s">
        <v>3</v>
      </c>
    </row>
    <row r="8" spans="1:14" ht="12">
      <c r="A8" s="5">
        <f>ZZZ_PI1!A1</f>
        <v>1919</v>
      </c>
      <c r="B8" s="74">
        <f>MID(ZZZ_PIT!$D$1,7,4)-A8</f>
        <v>101</v>
      </c>
      <c r="C8" s="6">
        <f>ZZZ_PI1!B1</f>
        <v>1</v>
      </c>
      <c r="D8" s="6">
        <f>ZZZ_PI1!C1</f>
        <v>1</v>
      </c>
      <c r="E8" s="6">
        <f>ZZZ_PI1!D1</f>
        <v>2</v>
      </c>
      <c r="F8" s="6">
        <f>ZZZ_PI1!E1</f>
        <v>0</v>
      </c>
      <c r="G8" s="6">
        <f>ZZZ_PI1!F1</f>
        <v>0</v>
      </c>
      <c r="H8" s="6">
        <f>ZZZ_PI1!G1</f>
        <v>0</v>
      </c>
      <c r="I8" s="6">
        <f>ZZZ_PI1!I1</f>
        <v>0</v>
      </c>
      <c r="J8" s="6">
        <f>ZZZ_PI1!J1</f>
        <v>0</v>
      </c>
      <c r="K8" s="6">
        <f>ZZZ_PI1!K1</f>
        <v>0</v>
      </c>
      <c r="L8" s="6">
        <f>ZZZ_PI1!L1</f>
        <v>1</v>
      </c>
      <c r="M8" s="6">
        <f>ZZZ_PI1!M1</f>
        <v>1</v>
      </c>
      <c r="N8" s="6">
        <f>ZZZ_PI1!N1</f>
        <v>2</v>
      </c>
    </row>
    <row r="9" spans="1:14" ht="12">
      <c r="A9" s="5">
        <f>ZZZ_PI1!A2</f>
        <v>1920</v>
      </c>
      <c r="B9" s="74">
        <f>MID(ZZZ_PIT!$D$1,7,4)-A9</f>
        <v>100</v>
      </c>
      <c r="C9" s="6">
        <f>ZZZ_PI1!B2</f>
        <v>0</v>
      </c>
      <c r="D9" s="6">
        <f>ZZZ_PI1!C2</f>
        <v>1</v>
      </c>
      <c r="E9" s="6">
        <f>ZZZ_PI1!D2</f>
        <v>1</v>
      </c>
      <c r="F9" s="6">
        <f>ZZZ_PI1!E2</f>
        <v>0</v>
      </c>
      <c r="G9" s="6">
        <f>ZZZ_PI1!F2</f>
        <v>0</v>
      </c>
      <c r="H9" s="6">
        <f>ZZZ_PI1!G2</f>
        <v>0</v>
      </c>
      <c r="I9" s="6">
        <f>ZZZ_PI1!I2</f>
        <v>0</v>
      </c>
      <c r="J9" s="6">
        <f>ZZZ_PI1!J2</f>
        <v>1</v>
      </c>
      <c r="K9" s="6">
        <f>ZZZ_PI1!K2</f>
        <v>1</v>
      </c>
      <c r="L9" s="6">
        <f>ZZZ_PI1!L2</f>
        <v>0</v>
      </c>
      <c r="M9" s="6">
        <f>ZZZ_PI1!M2</f>
        <v>2</v>
      </c>
      <c r="N9" s="6">
        <f>ZZZ_PI1!N2</f>
        <v>2</v>
      </c>
    </row>
    <row r="10" spans="1:14" ht="12">
      <c r="A10" s="5">
        <f>ZZZ_PI1!A3</f>
        <v>1921</v>
      </c>
      <c r="B10" s="74">
        <f>MID(ZZZ_PIT!$D$1,7,4)-A10</f>
        <v>99</v>
      </c>
      <c r="C10" s="6">
        <f>ZZZ_PI1!B3</f>
        <v>0</v>
      </c>
      <c r="D10" s="6">
        <f>ZZZ_PI1!C3</f>
        <v>0</v>
      </c>
      <c r="E10" s="6">
        <f>ZZZ_PI1!D3</f>
        <v>0</v>
      </c>
      <c r="F10" s="6">
        <f>ZZZ_PI1!E3</f>
        <v>0</v>
      </c>
      <c r="G10" s="6">
        <f>ZZZ_PI1!F3</f>
        <v>0</v>
      </c>
      <c r="H10" s="6">
        <f>ZZZ_PI1!G3</f>
        <v>0</v>
      </c>
      <c r="I10" s="6">
        <f>ZZZ_PI1!I3</f>
        <v>0</v>
      </c>
      <c r="J10" s="6">
        <f>ZZZ_PI1!J3</f>
        <v>0</v>
      </c>
      <c r="K10" s="6">
        <f>ZZZ_PI1!K3</f>
        <v>0</v>
      </c>
      <c r="L10" s="6">
        <f>ZZZ_PI1!L3</f>
        <v>0</v>
      </c>
      <c r="M10" s="6">
        <f>ZZZ_PI1!M3</f>
        <v>0</v>
      </c>
      <c r="N10" s="6">
        <f>ZZZ_PI1!N3</f>
        <v>0</v>
      </c>
    </row>
    <row r="11" spans="1:14" ht="12">
      <c r="A11" s="5">
        <f>ZZZ_PI1!A4</f>
        <v>1922</v>
      </c>
      <c r="B11" s="74">
        <f>MID(ZZZ_PIT!$D$1,7,4)-A11</f>
        <v>98</v>
      </c>
      <c r="C11" s="6">
        <f>ZZZ_PI1!B4</f>
        <v>1</v>
      </c>
      <c r="D11" s="6">
        <f>ZZZ_PI1!C4</f>
        <v>1</v>
      </c>
      <c r="E11" s="6">
        <f>ZZZ_PI1!D4</f>
        <v>2</v>
      </c>
      <c r="F11" s="6">
        <f>ZZZ_PI1!E4</f>
        <v>0</v>
      </c>
      <c r="G11" s="6">
        <f>ZZZ_PI1!F4</f>
        <v>0</v>
      </c>
      <c r="H11" s="6">
        <f>ZZZ_PI1!G4</f>
        <v>0</v>
      </c>
      <c r="I11" s="6">
        <f>ZZZ_PI1!I4</f>
        <v>0</v>
      </c>
      <c r="J11" s="6">
        <f>ZZZ_PI1!J4</f>
        <v>0</v>
      </c>
      <c r="K11" s="6">
        <f>ZZZ_PI1!K4</f>
        <v>0</v>
      </c>
      <c r="L11" s="6">
        <f>ZZZ_PI1!L4</f>
        <v>1</v>
      </c>
      <c r="M11" s="6">
        <f>ZZZ_PI1!M4</f>
        <v>1</v>
      </c>
      <c r="N11" s="6">
        <f>ZZZ_PI1!N4</f>
        <v>2</v>
      </c>
    </row>
    <row r="12" spans="1:14" ht="12">
      <c r="A12" s="5">
        <f>ZZZ_PI1!A5</f>
        <v>1923</v>
      </c>
      <c r="B12" s="74">
        <f>MID(ZZZ_PIT!$D$1,7,4)-A12</f>
        <v>97</v>
      </c>
      <c r="C12" s="6">
        <f>ZZZ_PI1!B5</f>
        <v>0</v>
      </c>
      <c r="D12" s="6">
        <f>ZZZ_PI1!C5</f>
        <v>3</v>
      </c>
      <c r="E12" s="6">
        <f>ZZZ_PI1!D5</f>
        <v>3</v>
      </c>
      <c r="F12" s="6">
        <f>ZZZ_PI1!E5</f>
        <v>0</v>
      </c>
      <c r="G12" s="6">
        <f>ZZZ_PI1!F5</f>
        <v>0</v>
      </c>
      <c r="H12" s="6">
        <f>ZZZ_PI1!G5</f>
        <v>0</v>
      </c>
      <c r="I12" s="6">
        <f>ZZZ_PI1!I5</f>
        <v>0</v>
      </c>
      <c r="J12" s="6">
        <f>ZZZ_PI1!J5</f>
        <v>0</v>
      </c>
      <c r="K12" s="6">
        <f>ZZZ_PI1!K5</f>
        <v>0</v>
      </c>
      <c r="L12" s="6">
        <f>ZZZ_PI1!L5</f>
        <v>0</v>
      </c>
      <c r="M12" s="6">
        <f>ZZZ_PI1!M5</f>
        <v>3</v>
      </c>
      <c r="N12" s="6">
        <f>ZZZ_PI1!N5</f>
        <v>3</v>
      </c>
    </row>
    <row r="13" spans="1:14" ht="12">
      <c r="A13" s="5">
        <f>ZZZ_PI1!A6</f>
        <v>1924</v>
      </c>
      <c r="B13" s="74">
        <f>MID(ZZZ_PIT!$D$1,7,4)-A13</f>
        <v>96</v>
      </c>
      <c r="C13" s="6">
        <f>ZZZ_PI1!B6</f>
        <v>1</v>
      </c>
      <c r="D13" s="6">
        <f>ZZZ_PI1!C6</f>
        <v>4</v>
      </c>
      <c r="E13" s="6">
        <f>ZZZ_PI1!D6</f>
        <v>5</v>
      </c>
      <c r="F13" s="6">
        <f>ZZZ_PI1!E6</f>
        <v>0</v>
      </c>
      <c r="G13" s="6">
        <f>ZZZ_PI1!F6</f>
        <v>0</v>
      </c>
      <c r="H13" s="6">
        <f>ZZZ_PI1!G6</f>
        <v>0</v>
      </c>
      <c r="I13" s="6">
        <f>ZZZ_PI1!I6</f>
        <v>0</v>
      </c>
      <c r="J13" s="6">
        <f>ZZZ_PI1!J6</f>
        <v>0</v>
      </c>
      <c r="K13" s="6">
        <f>ZZZ_PI1!K6</f>
        <v>0</v>
      </c>
      <c r="L13" s="6">
        <f>ZZZ_PI1!L6</f>
        <v>1</v>
      </c>
      <c r="M13" s="6">
        <f>ZZZ_PI1!M6</f>
        <v>4</v>
      </c>
      <c r="N13" s="6">
        <f>ZZZ_PI1!N6</f>
        <v>5</v>
      </c>
    </row>
    <row r="14" spans="1:14" ht="12">
      <c r="A14" s="5">
        <f>ZZZ_PI1!A7</f>
        <v>1925</v>
      </c>
      <c r="B14" s="74">
        <f>MID(ZZZ_PIT!$D$1,7,4)-A14</f>
        <v>95</v>
      </c>
      <c r="C14" s="6">
        <f>ZZZ_PI1!B7</f>
        <v>3</v>
      </c>
      <c r="D14" s="6">
        <f>ZZZ_PI1!C7</f>
        <v>4</v>
      </c>
      <c r="E14" s="6">
        <f>ZZZ_PI1!D7</f>
        <v>7</v>
      </c>
      <c r="F14" s="6">
        <f>ZZZ_PI1!E7</f>
        <v>0</v>
      </c>
      <c r="G14" s="6">
        <f>ZZZ_PI1!F7</f>
        <v>0</v>
      </c>
      <c r="H14" s="6">
        <f>ZZZ_PI1!G7</f>
        <v>0</v>
      </c>
      <c r="I14" s="6">
        <f>ZZZ_PI1!I7</f>
        <v>0</v>
      </c>
      <c r="J14" s="6">
        <f>ZZZ_PI1!J7</f>
        <v>0</v>
      </c>
      <c r="K14" s="6">
        <f>ZZZ_PI1!K7</f>
        <v>0</v>
      </c>
      <c r="L14" s="6">
        <f>ZZZ_PI1!L7</f>
        <v>3</v>
      </c>
      <c r="M14" s="6">
        <f>ZZZ_PI1!M7</f>
        <v>4</v>
      </c>
      <c r="N14" s="6">
        <f>ZZZ_PI1!N7</f>
        <v>7</v>
      </c>
    </row>
    <row r="15" spans="1:14" ht="12">
      <c r="A15" s="5">
        <f>ZZZ_PI1!A8</f>
        <v>1926</v>
      </c>
      <c r="B15" s="74">
        <f>MID(ZZZ_PIT!$D$1,7,4)-A15</f>
        <v>94</v>
      </c>
      <c r="C15" s="6">
        <f>ZZZ_PI1!B8</f>
        <v>4</v>
      </c>
      <c r="D15" s="6">
        <f>ZZZ_PI1!C8</f>
        <v>11</v>
      </c>
      <c r="E15" s="6">
        <f>ZZZ_PI1!D8</f>
        <v>15</v>
      </c>
      <c r="F15" s="6">
        <f>ZZZ_PI1!E8</f>
        <v>0</v>
      </c>
      <c r="G15" s="6">
        <f>ZZZ_PI1!F8</f>
        <v>2</v>
      </c>
      <c r="H15" s="6">
        <f>ZZZ_PI1!G8</f>
        <v>2</v>
      </c>
      <c r="I15" s="6">
        <f>ZZZ_PI1!I8</f>
        <v>0</v>
      </c>
      <c r="J15" s="6">
        <f>ZZZ_PI1!J8</f>
        <v>0</v>
      </c>
      <c r="K15" s="6">
        <f>ZZZ_PI1!K8</f>
        <v>0</v>
      </c>
      <c r="L15" s="6">
        <f>ZZZ_PI1!L8</f>
        <v>4</v>
      </c>
      <c r="M15" s="6">
        <f>ZZZ_PI1!M8</f>
        <v>13</v>
      </c>
      <c r="N15" s="6">
        <f>ZZZ_PI1!N8</f>
        <v>17</v>
      </c>
    </row>
    <row r="16" spans="1:14" ht="12">
      <c r="A16" s="5">
        <f>ZZZ_PI1!A9</f>
        <v>1927</v>
      </c>
      <c r="B16" s="74">
        <f>MID(ZZZ_PIT!$D$1,7,4)-A16</f>
        <v>93</v>
      </c>
      <c r="C16" s="6">
        <f>ZZZ_PI1!B9</f>
        <v>6</v>
      </c>
      <c r="D16" s="6">
        <f>ZZZ_PI1!C9</f>
        <v>10</v>
      </c>
      <c r="E16" s="6">
        <f>ZZZ_PI1!D9</f>
        <v>16</v>
      </c>
      <c r="F16" s="6">
        <f>ZZZ_PI1!E9</f>
        <v>0</v>
      </c>
      <c r="G16" s="6">
        <f>ZZZ_PI1!F9</f>
        <v>0</v>
      </c>
      <c r="H16" s="6">
        <f>ZZZ_PI1!G9</f>
        <v>0</v>
      </c>
      <c r="I16" s="6">
        <f>ZZZ_PI1!I9</f>
        <v>0</v>
      </c>
      <c r="J16" s="6">
        <f>ZZZ_PI1!J9</f>
        <v>0</v>
      </c>
      <c r="K16" s="6">
        <f>ZZZ_PI1!K9</f>
        <v>0</v>
      </c>
      <c r="L16" s="6">
        <f>ZZZ_PI1!L9</f>
        <v>6</v>
      </c>
      <c r="M16" s="6">
        <f>ZZZ_PI1!M9</f>
        <v>10</v>
      </c>
      <c r="N16" s="6">
        <f>ZZZ_PI1!N9</f>
        <v>16</v>
      </c>
    </row>
    <row r="17" spans="1:14" ht="12">
      <c r="A17" s="5">
        <f>ZZZ_PI1!A10</f>
        <v>1928</v>
      </c>
      <c r="B17" s="74">
        <f>MID(ZZZ_PIT!$D$1,7,4)-A17</f>
        <v>92</v>
      </c>
      <c r="C17" s="6">
        <f>ZZZ_PI1!B10</f>
        <v>9</v>
      </c>
      <c r="D17" s="6">
        <f>ZZZ_PI1!C10</f>
        <v>9</v>
      </c>
      <c r="E17" s="6">
        <f>ZZZ_PI1!D10</f>
        <v>18</v>
      </c>
      <c r="F17" s="6">
        <f>ZZZ_PI1!E10</f>
        <v>0</v>
      </c>
      <c r="G17" s="6">
        <f>ZZZ_PI1!F10</f>
        <v>1</v>
      </c>
      <c r="H17" s="6">
        <f>ZZZ_PI1!G10</f>
        <v>1</v>
      </c>
      <c r="I17" s="6">
        <f>ZZZ_PI1!I10</f>
        <v>0</v>
      </c>
      <c r="J17" s="6">
        <f>ZZZ_PI1!J10</f>
        <v>0</v>
      </c>
      <c r="K17" s="6">
        <f>ZZZ_PI1!K10</f>
        <v>0</v>
      </c>
      <c r="L17" s="6">
        <f>ZZZ_PI1!L10</f>
        <v>9</v>
      </c>
      <c r="M17" s="6">
        <f>ZZZ_PI1!M10</f>
        <v>10</v>
      </c>
      <c r="N17" s="6">
        <f>ZZZ_PI1!N10</f>
        <v>19</v>
      </c>
    </row>
    <row r="18" spans="1:14" ht="12">
      <c r="A18" s="5">
        <f>ZZZ_PI1!A11</f>
        <v>1929</v>
      </c>
      <c r="B18" s="74">
        <f>MID(ZZZ_PIT!$D$1,7,4)-A18</f>
        <v>91</v>
      </c>
      <c r="C18" s="6">
        <f>ZZZ_PI1!B11</f>
        <v>16</v>
      </c>
      <c r="D18" s="6">
        <f>ZZZ_PI1!C11</f>
        <v>15</v>
      </c>
      <c r="E18" s="6">
        <f>ZZZ_PI1!D11</f>
        <v>31</v>
      </c>
      <c r="F18" s="6">
        <f>ZZZ_PI1!E11</f>
        <v>2</v>
      </c>
      <c r="G18" s="6">
        <f>ZZZ_PI1!F11</f>
        <v>2</v>
      </c>
      <c r="H18" s="6">
        <f>ZZZ_PI1!G11</f>
        <v>4</v>
      </c>
      <c r="I18" s="6">
        <f>ZZZ_PI1!I11</f>
        <v>0</v>
      </c>
      <c r="J18" s="6">
        <f>ZZZ_PI1!J11</f>
        <v>0</v>
      </c>
      <c r="K18" s="6">
        <f>ZZZ_PI1!K11</f>
        <v>0</v>
      </c>
      <c r="L18" s="6">
        <f>ZZZ_PI1!L11</f>
        <v>18</v>
      </c>
      <c r="M18" s="6">
        <f>ZZZ_PI1!M11</f>
        <v>17</v>
      </c>
      <c r="N18" s="6">
        <f>ZZZ_PI1!N11</f>
        <v>35</v>
      </c>
    </row>
    <row r="19" spans="1:14" ht="12">
      <c r="A19" s="5">
        <f>ZZZ_PI1!A12</f>
        <v>1930</v>
      </c>
      <c r="B19" s="74">
        <f>MID(ZZZ_PIT!$D$1,7,4)-A19</f>
        <v>90</v>
      </c>
      <c r="C19" s="6">
        <f>ZZZ_PI1!B12</f>
        <v>17</v>
      </c>
      <c r="D19" s="6">
        <f>ZZZ_PI1!C12</f>
        <v>23</v>
      </c>
      <c r="E19" s="6">
        <f>ZZZ_PI1!D12</f>
        <v>40</v>
      </c>
      <c r="F19" s="6">
        <f>ZZZ_PI1!E12</f>
        <v>2</v>
      </c>
      <c r="G19" s="6">
        <f>ZZZ_PI1!F12</f>
        <v>5</v>
      </c>
      <c r="H19" s="6">
        <f>ZZZ_PI1!G12</f>
        <v>7</v>
      </c>
      <c r="I19" s="6">
        <f>ZZZ_PI1!I12</f>
        <v>1</v>
      </c>
      <c r="J19" s="6">
        <f>ZZZ_PI1!J12</f>
        <v>0</v>
      </c>
      <c r="K19" s="6">
        <f>ZZZ_PI1!K12</f>
        <v>1</v>
      </c>
      <c r="L19" s="6">
        <f>ZZZ_PI1!L12</f>
        <v>20</v>
      </c>
      <c r="M19" s="6">
        <f>ZZZ_PI1!M12</f>
        <v>28</v>
      </c>
      <c r="N19" s="6">
        <f>ZZZ_PI1!N12</f>
        <v>48</v>
      </c>
    </row>
    <row r="20" spans="1:14" ht="12">
      <c r="A20" s="5">
        <f>ZZZ_PI1!A13</f>
        <v>1931</v>
      </c>
      <c r="B20" s="74">
        <f>MID(ZZZ_PIT!$D$1,7,4)-A20</f>
        <v>89</v>
      </c>
      <c r="C20" s="6">
        <f>ZZZ_PI1!B13</f>
        <v>17</v>
      </c>
      <c r="D20" s="6">
        <f>ZZZ_PI1!C13</f>
        <v>16</v>
      </c>
      <c r="E20" s="6">
        <f>ZZZ_PI1!D13</f>
        <v>33</v>
      </c>
      <c r="F20" s="6">
        <f>ZZZ_PI1!E13</f>
        <v>5</v>
      </c>
      <c r="G20" s="6">
        <f>ZZZ_PI1!F13</f>
        <v>2</v>
      </c>
      <c r="H20" s="6">
        <f>ZZZ_PI1!G13</f>
        <v>7</v>
      </c>
      <c r="I20" s="6">
        <f>ZZZ_PI1!I13</f>
        <v>0</v>
      </c>
      <c r="J20" s="6">
        <f>ZZZ_PI1!J13</f>
        <v>0</v>
      </c>
      <c r="K20" s="6">
        <f>ZZZ_PI1!K13</f>
        <v>0</v>
      </c>
      <c r="L20" s="6">
        <f>ZZZ_PI1!L13</f>
        <v>22</v>
      </c>
      <c r="M20" s="6">
        <f>ZZZ_PI1!M13</f>
        <v>18</v>
      </c>
      <c r="N20" s="6">
        <f>ZZZ_PI1!N13</f>
        <v>40</v>
      </c>
    </row>
    <row r="21" spans="1:14" ht="12">
      <c r="A21" s="5">
        <f>ZZZ_PI1!A14</f>
        <v>1932</v>
      </c>
      <c r="B21" s="74">
        <f>MID(ZZZ_PIT!$D$1,7,4)-A21</f>
        <v>88</v>
      </c>
      <c r="C21" s="6">
        <f>ZZZ_PI1!B14</f>
        <v>16</v>
      </c>
      <c r="D21" s="6">
        <f>ZZZ_PI1!C14</f>
        <v>29</v>
      </c>
      <c r="E21" s="6">
        <f>ZZZ_PI1!D14</f>
        <v>45</v>
      </c>
      <c r="F21" s="6">
        <f>ZZZ_PI1!E14</f>
        <v>2</v>
      </c>
      <c r="G21" s="6">
        <f>ZZZ_PI1!F14</f>
        <v>1</v>
      </c>
      <c r="H21" s="6">
        <f>ZZZ_PI1!G14</f>
        <v>3</v>
      </c>
      <c r="I21" s="6">
        <f>ZZZ_PI1!I14</f>
        <v>0</v>
      </c>
      <c r="J21" s="6">
        <f>ZZZ_PI1!J14</f>
        <v>0</v>
      </c>
      <c r="K21" s="6">
        <f>ZZZ_PI1!K14</f>
        <v>0</v>
      </c>
      <c r="L21" s="6">
        <f>ZZZ_PI1!L14</f>
        <v>18</v>
      </c>
      <c r="M21" s="6">
        <f>ZZZ_PI1!M14</f>
        <v>30</v>
      </c>
      <c r="N21" s="6">
        <f>ZZZ_PI1!N14</f>
        <v>48</v>
      </c>
    </row>
    <row r="22" spans="1:14" ht="12">
      <c r="A22" s="5">
        <f>ZZZ_PI1!A15</f>
        <v>1933</v>
      </c>
      <c r="B22" s="74">
        <f>MID(ZZZ_PIT!$D$1,7,4)-A22</f>
        <v>87</v>
      </c>
      <c r="C22" s="6">
        <f>ZZZ_PI1!B15</f>
        <v>23</v>
      </c>
      <c r="D22" s="6">
        <f>ZZZ_PI1!C15</f>
        <v>28</v>
      </c>
      <c r="E22" s="6">
        <f>ZZZ_PI1!D15</f>
        <v>51</v>
      </c>
      <c r="F22" s="6">
        <f>ZZZ_PI1!E15</f>
        <v>3</v>
      </c>
      <c r="G22" s="6">
        <f>ZZZ_PI1!F15</f>
        <v>1</v>
      </c>
      <c r="H22" s="6">
        <f>ZZZ_PI1!G15</f>
        <v>4</v>
      </c>
      <c r="I22" s="6">
        <f>ZZZ_PI1!I15</f>
        <v>0</v>
      </c>
      <c r="J22" s="6">
        <f>ZZZ_PI1!J15</f>
        <v>1</v>
      </c>
      <c r="K22" s="6">
        <f>ZZZ_PI1!K15</f>
        <v>1</v>
      </c>
      <c r="L22" s="6">
        <f>ZZZ_PI1!L15</f>
        <v>26</v>
      </c>
      <c r="M22" s="6">
        <f>ZZZ_PI1!M15</f>
        <v>30</v>
      </c>
      <c r="N22" s="6">
        <f>ZZZ_PI1!N15</f>
        <v>56</v>
      </c>
    </row>
    <row r="23" spans="1:14" ht="12">
      <c r="A23" s="5">
        <f>ZZZ_PI1!A16</f>
        <v>1934</v>
      </c>
      <c r="B23" s="74">
        <f>MID(ZZZ_PIT!$D$1,7,4)-A23</f>
        <v>86</v>
      </c>
      <c r="C23" s="6">
        <f>ZZZ_PI1!B16</f>
        <v>32</v>
      </c>
      <c r="D23" s="6">
        <f>ZZZ_PI1!C16</f>
        <v>37</v>
      </c>
      <c r="E23" s="6">
        <f>ZZZ_PI1!D16</f>
        <v>69</v>
      </c>
      <c r="F23" s="6">
        <f>ZZZ_PI1!E16</f>
        <v>4</v>
      </c>
      <c r="G23" s="6">
        <f>ZZZ_PI1!F16</f>
        <v>6</v>
      </c>
      <c r="H23" s="6">
        <f>ZZZ_PI1!G16</f>
        <v>10</v>
      </c>
      <c r="I23" s="6">
        <f>ZZZ_PI1!I16</f>
        <v>0</v>
      </c>
      <c r="J23" s="6">
        <f>ZZZ_PI1!J16</f>
        <v>0</v>
      </c>
      <c r="K23" s="6">
        <f>ZZZ_PI1!K16</f>
        <v>0</v>
      </c>
      <c r="L23" s="6">
        <f>ZZZ_PI1!L16</f>
        <v>36</v>
      </c>
      <c r="M23" s="6">
        <f>ZZZ_PI1!M16</f>
        <v>43</v>
      </c>
      <c r="N23" s="6">
        <f>ZZZ_PI1!N16</f>
        <v>79</v>
      </c>
    </row>
    <row r="24" spans="1:14" ht="12">
      <c r="A24" s="5">
        <f>ZZZ_PI1!A17</f>
        <v>1935</v>
      </c>
      <c r="B24" s="74">
        <f>MID(ZZZ_PIT!$D$1,7,4)-A24</f>
        <v>85</v>
      </c>
      <c r="C24" s="6">
        <f>ZZZ_PI1!B17</f>
        <v>36</v>
      </c>
      <c r="D24" s="6">
        <f>ZZZ_PI1!C17</f>
        <v>39</v>
      </c>
      <c r="E24" s="6">
        <f>ZZZ_PI1!D17</f>
        <v>75</v>
      </c>
      <c r="F24" s="6">
        <f>ZZZ_PI1!E17</f>
        <v>10</v>
      </c>
      <c r="G24" s="6">
        <f>ZZZ_PI1!F17</f>
        <v>7</v>
      </c>
      <c r="H24" s="6">
        <f>ZZZ_PI1!G17</f>
        <v>17</v>
      </c>
      <c r="I24" s="6">
        <f>ZZZ_PI1!I17</f>
        <v>0</v>
      </c>
      <c r="J24" s="6">
        <f>ZZZ_PI1!J17</f>
        <v>2</v>
      </c>
      <c r="K24" s="6">
        <f>ZZZ_PI1!K17</f>
        <v>2</v>
      </c>
      <c r="L24" s="6">
        <f>ZZZ_PI1!L17</f>
        <v>46</v>
      </c>
      <c r="M24" s="6">
        <f>ZZZ_PI1!M17</f>
        <v>48</v>
      </c>
      <c r="N24" s="6">
        <f>ZZZ_PI1!N17</f>
        <v>94</v>
      </c>
    </row>
    <row r="25" spans="1:14" ht="12">
      <c r="A25" s="5">
        <f>ZZZ_PI1!A18</f>
        <v>1936</v>
      </c>
      <c r="B25" s="74">
        <f>MID(ZZZ_PIT!$D$1,7,4)-A25</f>
        <v>84</v>
      </c>
      <c r="C25" s="6">
        <f>ZZZ_PI1!B18</f>
        <v>40</v>
      </c>
      <c r="D25" s="6">
        <f>ZZZ_PI1!C18</f>
        <v>62</v>
      </c>
      <c r="E25" s="6">
        <f>ZZZ_PI1!D18</f>
        <v>102</v>
      </c>
      <c r="F25" s="6">
        <f>ZZZ_PI1!E18</f>
        <v>10</v>
      </c>
      <c r="G25" s="6">
        <f>ZZZ_PI1!F18</f>
        <v>4</v>
      </c>
      <c r="H25" s="6">
        <f>ZZZ_PI1!G18</f>
        <v>14</v>
      </c>
      <c r="I25" s="6">
        <f>ZZZ_PI1!I18</f>
        <v>1</v>
      </c>
      <c r="J25" s="6">
        <f>ZZZ_PI1!J18</f>
        <v>0</v>
      </c>
      <c r="K25" s="6">
        <f>ZZZ_PI1!K18</f>
        <v>1</v>
      </c>
      <c r="L25" s="6">
        <f>ZZZ_PI1!L18</f>
        <v>51</v>
      </c>
      <c r="M25" s="6">
        <f>ZZZ_PI1!M18</f>
        <v>66</v>
      </c>
      <c r="N25" s="6">
        <f>ZZZ_PI1!N18</f>
        <v>117</v>
      </c>
    </row>
    <row r="26" spans="1:14" ht="12">
      <c r="A26" s="5">
        <f>ZZZ_PI1!A19</f>
        <v>1937</v>
      </c>
      <c r="B26" s="74">
        <f>MID(ZZZ_PIT!$D$1,7,4)-A26</f>
        <v>83</v>
      </c>
      <c r="C26" s="6">
        <f>ZZZ_PI1!B19</f>
        <v>55</v>
      </c>
      <c r="D26" s="6">
        <f>ZZZ_PI1!C19</f>
        <v>51</v>
      </c>
      <c r="E26" s="6">
        <f>ZZZ_PI1!D19</f>
        <v>106</v>
      </c>
      <c r="F26" s="6">
        <f>ZZZ_PI1!E19</f>
        <v>8</v>
      </c>
      <c r="G26" s="6">
        <f>ZZZ_PI1!F19</f>
        <v>7</v>
      </c>
      <c r="H26" s="6">
        <f>ZZZ_PI1!G19</f>
        <v>15</v>
      </c>
      <c r="I26" s="6">
        <f>ZZZ_PI1!I19</f>
        <v>0</v>
      </c>
      <c r="J26" s="6">
        <f>ZZZ_PI1!J19</f>
        <v>1</v>
      </c>
      <c r="K26" s="6">
        <f>ZZZ_PI1!K19</f>
        <v>1</v>
      </c>
      <c r="L26" s="6">
        <f>ZZZ_PI1!L19</f>
        <v>63</v>
      </c>
      <c r="M26" s="6">
        <f>ZZZ_PI1!M19</f>
        <v>59</v>
      </c>
      <c r="N26" s="6">
        <f>ZZZ_PI1!N19</f>
        <v>122</v>
      </c>
    </row>
    <row r="27" spans="1:14" ht="12">
      <c r="A27" s="5">
        <f>ZZZ_PI1!A20</f>
        <v>1938</v>
      </c>
      <c r="B27" s="74">
        <f>MID(ZZZ_PIT!$D$1,7,4)-A27</f>
        <v>82</v>
      </c>
      <c r="C27" s="6">
        <f>ZZZ_PI1!B20</f>
        <v>34</v>
      </c>
      <c r="D27" s="6">
        <f>ZZZ_PI1!C20</f>
        <v>52</v>
      </c>
      <c r="E27" s="6">
        <f>ZZZ_PI1!D20</f>
        <v>86</v>
      </c>
      <c r="F27" s="6">
        <f>ZZZ_PI1!E20</f>
        <v>10</v>
      </c>
      <c r="G27" s="6">
        <f>ZZZ_PI1!F20</f>
        <v>12</v>
      </c>
      <c r="H27" s="6">
        <f>ZZZ_PI1!G20</f>
        <v>22</v>
      </c>
      <c r="I27" s="6">
        <f>ZZZ_PI1!I20</f>
        <v>0</v>
      </c>
      <c r="J27" s="6">
        <f>ZZZ_PI1!J20</f>
        <v>0</v>
      </c>
      <c r="K27" s="6">
        <f>ZZZ_PI1!K20</f>
        <v>0</v>
      </c>
      <c r="L27" s="6">
        <f>ZZZ_PI1!L20</f>
        <v>44</v>
      </c>
      <c r="M27" s="6">
        <f>ZZZ_PI1!M20</f>
        <v>64</v>
      </c>
      <c r="N27" s="6">
        <f>ZZZ_PI1!N20</f>
        <v>108</v>
      </c>
    </row>
    <row r="28" spans="1:14" ht="12">
      <c r="A28" s="5">
        <f>ZZZ_PI1!A21</f>
        <v>1939</v>
      </c>
      <c r="B28" s="74">
        <f>MID(ZZZ_PIT!$D$1,7,4)-A28</f>
        <v>81</v>
      </c>
      <c r="C28" s="6">
        <f>ZZZ_PI1!B21</f>
        <v>45</v>
      </c>
      <c r="D28" s="6">
        <f>ZZZ_PI1!C21</f>
        <v>61</v>
      </c>
      <c r="E28" s="6">
        <f>ZZZ_PI1!D21</f>
        <v>106</v>
      </c>
      <c r="F28" s="6">
        <f>ZZZ_PI1!E21</f>
        <v>15</v>
      </c>
      <c r="G28" s="6">
        <f>ZZZ_PI1!F21</f>
        <v>16</v>
      </c>
      <c r="H28" s="6">
        <f>ZZZ_PI1!G21</f>
        <v>31</v>
      </c>
      <c r="I28" s="6">
        <f>ZZZ_PI1!I21</f>
        <v>3</v>
      </c>
      <c r="J28" s="6">
        <f>ZZZ_PI1!J21</f>
        <v>0</v>
      </c>
      <c r="K28" s="6">
        <f>ZZZ_PI1!K21</f>
        <v>3</v>
      </c>
      <c r="L28" s="6">
        <f>ZZZ_PI1!L21</f>
        <v>63</v>
      </c>
      <c r="M28" s="6">
        <f>ZZZ_PI1!M21</f>
        <v>77</v>
      </c>
      <c r="N28" s="6">
        <f>ZZZ_PI1!N21</f>
        <v>140</v>
      </c>
    </row>
    <row r="29" spans="1:14" ht="12">
      <c r="A29" s="5">
        <f>ZZZ_PI1!A22</f>
        <v>1940</v>
      </c>
      <c r="B29" s="74">
        <f>MID(ZZZ_PIT!$D$1,7,4)-A29</f>
        <v>80</v>
      </c>
      <c r="C29" s="6">
        <f>ZZZ_PI1!B22</f>
        <v>40</v>
      </c>
      <c r="D29" s="6">
        <f>ZZZ_PI1!C22</f>
        <v>51</v>
      </c>
      <c r="E29" s="6">
        <f>ZZZ_PI1!D22</f>
        <v>91</v>
      </c>
      <c r="F29" s="6">
        <f>ZZZ_PI1!E22</f>
        <v>12</v>
      </c>
      <c r="G29" s="6">
        <f>ZZZ_PI1!F22</f>
        <v>14</v>
      </c>
      <c r="H29" s="6">
        <f>ZZZ_PI1!G22</f>
        <v>26</v>
      </c>
      <c r="I29" s="6">
        <f>ZZZ_PI1!I22</f>
        <v>1</v>
      </c>
      <c r="J29" s="6">
        <f>ZZZ_PI1!J22</f>
        <v>0</v>
      </c>
      <c r="K29" s="6">
        <f>ZZZ_PI1!K22</f>
        <v>1</v>
      </c>
      <c r="L29" s="6">
        <f>ZZZ_PI1!L22</f>
        <v>53</v>
      </c>
      <c r="M29" s="6">
        <f>ZZZ_PI1!M22</f>
        <v>65</v>
      </c>
      <c r="N29" s="6">
        <f>ZZZ_PI1!N22</f>
        <v>118</v>
      </c>
    </row>
    <row r="30" spans="1:14" ht="12">
      <c r="A30" s="5">
        <f>ZZZ_PI1!A23</f>
        <v>1941</v>
      </c>
      <c r="B30" s="74">
        <f>MID(ZZZ_PIT!$D$1,7,4)-A30</f>
        <v>79</v>
      </c>
      <c r="C30" s="6">
        <f>ZZZ_PI1!B23</f>
        <v>46</v>
      </c>
      <c r="D30" s="6">
        <f>ZZZ_PI1!C23</f>
        <v>51</v>
      </c>
      <c r="E30" s="6">
        <f>ZZZ_PI1!D23</f>
        <v>97</v>
      </c>
      <c r="F30" s="6">
        <f>ZZZ_PI1!E23</f>
        <v>21</v>
      </c>
      <c r="G30" s="6">
        <f>ZZZ_PI1!F23</f>
        <v>17</v>
      </c>
      <c r="H30" s="6">
        <f>ZZZ_PI1!G23</f>
        <v>38</v>
      </c>
      <c r="I30" s="6">
        <f>ZZZ_PI1!I23</f>
        <v>4</v>
      </c>
      <c r="J30" s="6">
        <f>ZZZ_PI1!J23</f>
        <v>2</v>
      </c>
      <c r="K30" s="6">
        <f>ZZZ_PI1!K23</f>
        <v>6</v>
      </c>
      <c r="L30" s="6">
        <f>ZZZ_PI1!L23</f>
        <v>71</v>
      </c>
      <c r="M30" s="6">
        <f>ZZZ_PI1!M23</f>
        <v>70</v>
      </c>
      <c r="N30" s="6">
        <f>ZZZ_PI1!N23</f>
        <v>141</v>
      </c>
    </row>
    <row r="31" spans="1:14" ht="12">
      <c r="A31" s="5">
        <f>ZZZ_PI1!A24</f>
        <v>1942</v>
      </c>
      <c r="B31" s="74">
        <f>MID(ZZZ_PIT!$D$1,7,4)-A31</f>
        <v>78</v>
      </c>
      <c r="C31" s="6">
        <f>ZZZ_PI1!B24</f>
        <v>52</v>
      </c>
      <c r="D31" s="6">
        <f>ZZZ_PI1!C24</f>
        <v>63</v>
      </c>
      <c r="E31" s="6">
        <f>ZZZ_PI1!D24</f>
        <v>115</v>
      </c>
      <c r="F31" s="6">
        <f>ZZZ_PI1!E24</f>
        <v>14</v>
      </c>
      <c r="G31" s="6">
        <f>ZZZ_PI1!F24</f>
        <v>16</v>
      </c>
      <c r="H31" s="6">
        <f>ZZZ_PI1!G24</f>
        <v>30</v>
      </c>
      <c r="I31" s="6">
        <f>ZZZ_PI1!I24</f>
        <v>3</v>
      </c>
      <c r="J31" s="6">
        <f>ZZZ_PI1!J24</f>
        <v>1</v>
      </c>
      <c r="K31" s="6">
        <f>ZZZ_PI1!K24</f>
        <v>4</v>
      </c>
      <c r="L31" s="6">
        <f>ZZZ_PI1!L24</f>
        <v>69</v>
      </c>
      <c r="M31" s="6">
        <f>ZZZ_PI1!M24</f>
        <v>80</v>
      </c>
      <c r="N31" s="6">
        <f>ZZZ_PI1!N24</f>
        <v>149</v>
      </c>
    </row>
    <row r="32" spans="1:14" ht="12">
      <c r="A32" s="5">
        <f>ZZZ_PI1!A25</f>
        <v>1943</v>
      </c>
      <c r="B32" s="74">
        <f>MID(ZZZ_PIT!$D$1,7,4)-A32</f>
        <v>77</v>
      </c>
      <c r="C32" s="6">
        <f>ZZZ_PI1!B25</f>
        <v>77</v>
      </c>
      <c r="D32" s="6">
        <f>ZZZ_PI1!C25</f>
        <v>67</v>
      </c>
      <c r="E32" s="6">
        <f>ZZZ_PI1!D25</f>
        <v>144</v>
      </c>
      <c r="F32" s="6">
        <f>ZZZ_PI1!E25</f>
        <v>31</v>
      </c>
      <c r="G32" s="6">
        <f>ZZZ_PI1!F25</f>
        <v>20</v>
      </c>
      <c r="H32" s="6">
        <f>ZZZ_PI1!G25</f>
        <v>51</v>
      </c>
      <c r="I32" s="6">
        <f>ZZZ_PI1!I25</f>
        <v>6</v>
      </c>
      <c r="J32" s="6">
        <f>ZZZ_PI1!J25</f>
        <v>5</v>
      </c>
      <c r="K32" s="6">
        <f>ZZZ_PI1!K25</f>
        <v>11</v>
      </c>
      <c r="L32" s="6">
        <f>ZZZ_PI1!L25</f>
        <v>114</v>
      </c>
      <c r="M32" s="6">
        <f>ZZZ_PI1!M25</f>
        <v>92</v>
      </c>
      <c r="N32" s="6">
        <f>ZZZ_PI1!N25</f>
        <v>206</v>
      </c>
    </row>
    <row r="33" spans="1:14" ht="12">
      <c r="A33" s="5">
        <f>ZZZ_PI1!A26</f>
        <v>1944</v>
      </c>
      <c r="B33" s="74">
        <f>MID(ZZZ_PIT!$D$1,7,4)-A33</f>
        <v>76</v>
      </c>
      <c r="C33" s="6">
        <f>ZZZ_PI1!B26</f>
        <v>55</v>
      </c>
      <c r="D33" s="6">
        <f>ZZZ_PI1!C26</f>
        <v>60</v>
      </c>
      <c r="E33" s="6">
        <f>ZZZ_PI1!D26</f>
        <v>115</v>
      </c>
      <c r="F33" s="6">
        <f>ZZZ_PI1!E26</f>
        <v>19</v>
      </c>
      <c r="G33" s="6">
        <f>ZZZ_PI1!F26</f>
        <v>20</v>
      </c>
      <c r="H33" s="6">
        <f>ZZZ_PI1!G26</f>
        <v>39</v>
      </c>
      <c r="I33" s="6">
        <f>ZZZ_PI1!I26</f>
        <v>2</v>
      </c>
      <c r="J33" s="6">
        <f>ZZZ_PI1!J26</f>
        <v>2</v>
      </c>
      <c r="K33" s="6">
        <f>ZZZ_PI1!K26</f>
        <v>4</v>
      </c>
      <c r="L33" s="6">
        <f>ZZZ_PI1!L26</f>
        <v>76</v>
      </c>
      <c r="M33" s="6">
        <f>ZZZ_PI1!M26</f>
        <v>82</v>
      </c>
      <c r="N33" s="6">
        <f>ZZZ_PI1!N26</f>
        <v>158</v>
      </c>
    </row>
    <row r="34" spans="1:14" ht="12">
      <c r="A34" s="5">
        <f>ZZZ_PI1!A27</f>
        <v>1945</v>
      </c>
      <c r="B34" s="74">
        <f>MID(ZZZ_PIT!$D$1,7,4)-A34</f>
        <v>75</v>
      </c>
      <c r="C34" s="6">
        <f>ZZZ_PI1!B27</f>
        <v>66</v>
      </c>
      <c r="D34" s="6">
        <f>ZZZ_PI1!C27</f>
        <v>71</v>
      </c>
      <c r="E34" s="6">
        <f>ZZZ_PI1!D27</f>
        <v>137</v>
      </c>
      <c r="F34" s="6">
        <f>ZZZ_PI1!E27</f>
        <v>21</v>
      </c>
      <c r="G34" s="6">
        <f>ZZZ_PI1!F27</f>
        <v>15</v>
      </c>
      <c r="H34" s="6">
        <f>ZZZ_PI1!G27</f>
        <v>36</v>
      </c>
      <c r="I34" s="6">
        <f>ZZZ_PI1!I27</f>
        <v>5</v>
      </c>
      <c r="J34" s="6">
        <f>ZZZ_PI1!J27</f>
        <v>3</v>
      </c>
      <c r="K34" s="6">
        <f>ZZZ_PI1!K27</f>
        <v>8</v>
      </c>
      <c r="L34" s="6">
        <f>ZZZ_PI1!L27</f>
        <v>92</v>
      </c>
      <c r="M34" s="6">
        <f>ZZZ_PI1!M27</f>
        <v>89</v>
      </c>
      <c r="N34" s="6">
        <f>ZZZ_PI1!N27</f>
        <v>181</v>
      </c>
    </row>
    <row r="35" spans="1:14" ht="12">
      <c r="A35" s="5">
        <f>ZZZ_PI1!A28</f>
        <v>1946</v>
      </c>
      <c r="B35" s="74">
        <f>MID(ZZZ_PIT!$D$1,7,4)-A35</f>
        <v>74</v>
      </c>
      <c r="C35" s="6">
        <f>ZZZ_PI1!B28</f>
        <v>78</v>
      </c>
      <c r="D35" s="6">
        <f>ZZZ_PI1!C28</f>
        <v>85</v>
      </c>
      <c r="E35" s="6">
        <f>ZZZ_PI1!D28</f>
        <v>163</v>
      </c>
      <c r="F35" s="6">
        <f>ZZZ_PI1!E28</f>
        <v>26</v>
      </c>
      <c r="G35" s="6">
        <f>ZZZ_PI1!F28</f>
        <v>19</v>
      </c>
      <c r="H35" s="6">
        <f>ZZZ_PI1!G28</f>
        <v>45</v>
      </c>
      <c r="I35" s="6">
        <f>ZZZ_PI1!I28</f>
        <v>3</v>
      </c>
      <c r="J35" s="6">
        <f>ZZZ_PI1!J28</f>
        <v>6</v>
      </c>
      <c r="K35" s="6">
        <f>ZZZ_PI1!K28</f>
        <v>9</v>
      </c>
      <c r="L35" s="6">
        <f>ZZZ_PI1!L28</f>
        <v>107</v>
      </c>
      <c r="M35" s="6">
        <f>ZZZ_PI1!M28</f>
        <v>110</v>
      </c>
      <c r="N35" s="6">
        <f>ZZZ_PI1!N28</f>
        <v>217</v>
      </c>
    </row>
    <row r="36" spans="1:14" ht="12">
      <c r="A36" s="5">
        <f>ZZZ_PI1!A29</f>
        <v>1947</v>
      </c>
      <c r="B36" s="74">
        <f>MID(ZZZ_PIT!$D$1,7,4)-A36</f>
        <v>73</v>
      </c>
      <c r="C36" s="6">
        <f>ZZZ_PI1!B29</f>
        <v>83</v>
      </c>
      <c r="D36" s="6">
        <f>ZZZ_PI1!C29</f>
        <v>93</v>
      </c>
      <c r="E36" s="6">
        <f>ZZZ_PI1!D29</f>
        <v>176</v>
      </c>
      <c r="F36" s="6">
        <f>ZZZ_PI1!E29</f>
        <v>24</v>
      </c>
      <c r="G36" s="6">
        <f>ZZZ_PI1!F29</f>
        <v>18</v>
      </c>
      <c r="H36" s="6">
        <f>ZZZ_PI1!G29</f>
        <v>42</v>
      </c>
      <c r="I36" s="6">
        <f>ZZZ_PI1!I29</f>
        <v>7</v>
      </c>
      <c r="J36" s="6">
        <f>ZZZ_PI1!J29</f>
        <v>5</v>
      </c>
      <c r="K36" s="6">
        <f>ZZZ_PI1!K29</f>
        <v>12</v>
      </c>
      <c r="L36" s="6">
        <f>ZZZ_PI1!L29</f>
        <v>114</v>
      </c>
      <c r="M36" s="6">
        <f>ZZZ_PI1!M29</f>
        <v>116</v>
      </c>
      <c r="N36" s="6">
        <f>ZZZ_PI1!N29</f>
        <v>230</v>
      </c>
    </row>
    <row r="37" spans="1:14" ht="12">
      <c r="A37" s="5">
        <f>ZZZ_PI1!A30</f>
        <v>1948</v>
      </c>
      <c r="B37" s="74">
        <f>MID(ZZZ_PIT!$D$1,7,4)-A37</f>
        <v>72</v>
      </c>
      <c r="C37" s="6">
        <f>ZZZ_PI1!B30</f>
        <v>81</v>
      </c>
      <c r="D37" s="6">
        <f>ZZZ_PI1!C30</f>
        <v>65</v>
      </c>
      <c r="E37" s="6">
        <f>ZZZ_PI1!D30</f>
        <v>146</v>
      </c>
      <c r="F37" s="6">
        <f>ZZZ_PI1!E30</f>
        <v>23</v>
      </c>
      <c r="G37" s="6">
        <f>ZZZ_PI1!F30</f>
        <v>25</v>
      </c>
      <c r="H37" s="6">
        <f>ZZZ_PI1!G30</f>
        <v>48</v>
      </c>
      <c r="I37" s="6">
        <f>ZZZ_PI1!I30</f>
        <v>10</v>
      </c>
      <c r="J37" s="6">
        <f>ZZZ_PI1!J30</f>
        <v>5</v>
      </c>
      <c r="K37" s="6">
        <f>ZZZ_PI1!K30</f>
        <v>15</v>
      </c>
      <c r="L37" s="6">
        <f>ZZZ_PI1!L30</f>
        <v>114</v>
      </c>
      <c r="M37" s="6">
        <f>ZZZ_PI1!M30</f>
        <v>95</v>
      </c>
      <c r="N37" s="6">
        <f>ZZZ_PI1!N30</f>
        <v>209</v>
      </c>
    </row>
    <row r="38" spans="1:14" ht="12">
      <c r="A38" s="5">
        <f>ZZZ_PI1!A31</f>
        <v>1949</v>
      </c>
      <c r="B38" s="74">
        <f>MID(ZZZ_PIT!$D$1,7,4)-A38</f>
        <v>71</v>
      </c>
      <c r="C38" s="6">
        <f>ZZZ_PI1!B31</f>
        <v>78</v>
      </c>
      <c r="D38" s="6">
        <f>ZZZ_PI1!C31</f>
        <v>92</v>
      </c>
      <c r="E38" s="6">
        <f>ZZZ_PI1!D31</f>
        <v>170</v>
      </c>
      <c r="F38" s="6">
        <f>ZZZ_PI1!E31</f>
        <v>17</v>
      </c>
      <c r="G38" s="6">
        <f>ZZZ_PI1!F31</f>
        <v>27</v>
      </c>
      <c r="H38" s="6">
        <f>ZZZ_PI1!G31</f>
        <v>44</v>
      </c>
      <c r="I38" s="6">
        <f>ZZZ_PI1!I31</f>
        <v>7</v>
      </c>
      <c r="J38" s="6">
        <f>ZZZ_PI1!J31</f>
        <v>7</v>
      </c>
      <c r="K38" s="6">
        <f>ZZZ_PI1!K31</f>
        <v>14</v>
      </c>
      <c r="L38" s="6">
        <f>ZZZ_PI1!L31</f>
        <v>102</v>
      </c>
      <c r="M38" s="6">
        <f>ZZZ_PI1!M31</f>
        <v>126</v>
      </c>
      <c r="N38" s="6">
        <f>ZZZ_PI1!N31</f>
        <v>228</v>
      </c>
    </row>
    <row r="39" spans="1:14" ht="12">
      <c r="A39" s="5">
        <f>ZZZ_PI1!A32</f>
        <v>1950</v>
      </c>
      <c r="B39" s="74">
        <f>MID(ZZZ_PIT!$D$1,7,4)-A39</f>
        <v>70</v>
      </c>
      <c r="C39" s="6">
        <f>ZZZ_PI1!B32</f>
        <v>81</v>
      </c>
      <c r="D39" s="6">
        <f>ZZZ_PI1!C32</f>
        <v>86</v>
      </c>
      <c r="E39" s="6">
        <f>ZZZ_PI1!D32</f>
        <v>167</v>
      </c>
      <c r="F39" s="6">
        <f>ZZZ_PI1!E32</f>
        <v>28</v>
      </c>
      <c r="G39" s="6">
        <f>ZZZ_PI1!F32</f>
        <v>14</v>
      </c>
      <c r="H39" s="6">
        <f>ZZZ_PI1!G32</f>
        <v>42</v>
      </c>
      <c r="I39" s="6">
        <f>ZZZ_PI1!I32</f>
        <v>6</v>
      </c>
      <c r="J39" s="6">
        <f>ZZZ_PI1!J32</f>
        <v>8</v>
      </c>
      <c r="K39" s="6">
        <f>ZZZ_PI1!K32</f>
        <v>14</v>
      </c>
      <c r="L39" s="6">
        <f>ZZZ_PI1!L32</f>
        <v>115</v>
      </c>
      <c r="M39" s="6">
        <f>ZZZ_PI1!M32</f>
        <v>108</v>
      </c>
      <c r="N39" s="6">
        <f>ZZZ_PI1!N32</f>
        <v>223</v>
      </c>
    </row>
    <row r="40" spans="1:14" ht="12">
      <c r="A40" s="5">
        <f>ZZZ_PI1!A33</f>
        <v>1951</v>
      </c>
      <c r="B40" s="74">
        <f>MID(ZZZ_PIT!$D$1,7,4)-A40</f>
        <v>69</v>
      </c>
      <c r="C40" s="6">
        <f>ZZZ_PI1!B33</f>
        <v>84</v>
      </c>
      <c r="D40" s="6">
        <f>ZZZ_PI1!C33</f>
        <v>90</v>
      </c>
      <c r="E40" s="6">
        <f>ZZZ_PI1!D33</f>
        <v>174</v>
      </c>
      <c r="F40" s="6">
        <f>ZZZ_PI1!E33</f>
        <v>25</v>
      </c>
      <c r="G40" s="6">
        <f>ZZZ_PI1!F33</f>
        <v>18</v>
      </c>
      <c r="H40" s="6">
        <f>ZZZ_PI1!G33</f>
        <v>43</v>
      </c>
      <c r="I40" s="6">
        <f>ZZZ_PI1!I33</f>
        <v>4</v>
      </c>
      <c r="J40" s="6">
        <f>ZZZ_PI1!J33</f>
        <v>4</v>
      </c>
      <c r="K40" s="6">
        <f>ZZZ_PI1!K33</f>
        <v>8</v>
      </c>
      <c r="L40" s="6">
        <f>ZZZ_PI1!L33</f>
        <v>113</v>
      </c>
      <c r="M40" s="6">
        <f>ZZZ_PI1!M33</f>
        <v>112</v>
      </c>
      <c r="N40" s="6">
        <f>ZZZ_PI1!N33</f>
        <v>225</v>
      </c>
    </row>
    <row r="41" spans="1:14" ht="12">
      <c r="A41" s="5">
        <f>ZZZ_PI1!A34</f>
        <v>1952</v>
      </c>
      <c r="B41" s="74">
        <f>MID(ZZZ_PIT!$D$1,7,4)-A41</f>
        <v>68</v>
      </c>
      <c r="C41" s="6">
        <f>ZZZ_PI1!B34</f>
        <v>105</v>
      </c>
      <c r="D41" s="6">
        <f>ZZZ_PI1!C34</f>
        <v>75</v>
      </c>
      <c r="E41" s="6">
        <f>ZZZ_PI1!D34</f>
        <v>180</v>
      </c>
      <c r="F41" s="6">
        <f>ZZZ_PI1!E34</f>
        <v>28</v>
      </c>
      <c r="G41" s="6">
        <f>ZZZ_PI1!F34</f>
        <v>17</v>
      </c>
      <c r="H41" s="6">
        <f>ZZZ_PI1!G34</f>
        <v>45</v>
      </c>
      <c r="I41" s="6">
        <f>ZZZ_PI1!I34</f>
        <v>7</v>
      </c>
      <c r="J41" s="6">
        <f>ZZZ_PI1!J34</f>
        <v>4</v>
      </c>
      <c r="K41" s="6">
        <f>ZZZ_PI1!K34</f>
        <v>11</v>
      </c>
      <c r="L41" s="6">
        <f>ZZZ_PI1!L34</f>
        <v>140</v>
      </c>
      <c r="M41" s="6">
        <f>ZZZ_PI1!M34</f>
        <v>96</v>
      </c>
      <c r="N41" s="6">
        <f>ZZZ_PI1!N34</f>
        <v>236</v>
      </c>
    </row>
    <row r="42" spans="1:14" ht="12">
      <c r="A42" s="5">
        <f>ZZZ_PI1!A35</f>
        <v>1953</v>
      </c>
      <c r="B42" s="74">
        <f>MID(ZZZ_PIT!$D$1,7,4)-A42</f>
        <v>67</v>
      </c>
      <c r="C42" s="6">
        <f>ZZZ_PI1!B35</f>
        <v>87</v>
      </c>
      <c r="D42" s="6">
        <f>ZZZ_PI1!C35</f>
        <v>111</v>
      </c>
      <c r="E42" s="6">
        <f>ZZZ_PI1!D35</f>
        <v>198</v>
      </c>
      <c r="F42" s="6">
        <f>ZZZ_PI1!E35</f>
        <v>23</v>
      </c>
      <c r="G42" s="6">
        <f>ZZZ_PI1!F35</f>
        <v>27</v>
      </c>
      <c r="H42" s="6">
        <f>ZZZ_PI1!G35</f>
        <v>50</v>
      </c>
      <c r="I42" s="6">
        <f>ZZZ_PI1!I35</f>
        <v>10</v>
      </c>
      <c r="J42" s="6">
        <f>ZZZ_PI1!J35</f>
        <v>7</v>
      </c>
      <c r="K42" s="6">
        <f>ZZZ_PI1!K35</f>
        <v>17</v>
      </c>
      <c r="L42" s="6">
        <f>ZZZ_PI1!L35</f>
        <v>120</v>
      </c>
      <c r="M42" s="6">
        <f>ZZZ_PI1!M35</f>
        <v>145</v>
      </c>
      <c r="N42" s="6">
        <f>ZZZ_PI1!N35</f>
        <v>265</v>
      </c>
    </row>
    <row r="43" spans="1:14" ht="12">
      <c r="A43" s="5">
        <f>ZZZ_PI1!A36</f>
        <v>1954</v>
      </c>
      <c r="B43" s="74">
        <f>MID(ZZZ_PIT!$D$1,7,4)-A43</f>
        <v>66</v>
      </c>
      <c r="C43" s="6">
        <f>ZZZ_PI1!B36</f>
        <v>102</v>
      </c>
      <c r="D43" s="6">
        <f>ZZZ_PI1!C36</f>
        <v>104</v>
      </c>
      <c r="E43" s="6">
        <f>ZZZ_PI1!D36</f>
        <v>206</v>
      </c>
      <c r="F43" s="6">
        <f>ZZZ_PI1!E36</f>
        <v>29</v>
      </c>
      <c r="G43" s="6">
        <f>ZZZ_PI1!F36</f>
        <v>20</v>
      </c>
      <c r="H43" s="6">
        <f>ZZZ_PI1!G36</f>
        <v>49</v>
      </c>
      <c r="I43" s="6">
        <f>ZZZ_PI1!I36</f>
        <v>9</v>
      </c>
      <c r="J43" s="6">
        <f>ZZZ_PI1!J36</f>
        <v>7</v>
      </c>
      <c r="K43" s="6">
        <f>ZZZ_PI1!K36</f>
        <v>16</v>
      </c>
      <c r="L43" s="6">
        <f>ZZZ_PI1!L36</f>
        <v>140</v>
      </c>
      <c r="M43" s="6">
        <f>ZZZ_PI1!M36</f>
        <v>131</v>
      </c>
      <c r="N43" s="6">
        <f>ZZZ_PI1!N36</f>
        <v>271</v>
      </c>
    </row>
    <row r="44" spans="1:14" ht="12">
      <c r="A44" s="5">
        <f>ZZZ_PI1!A37</f>
        <v>1955</v>
      </c>
      <c r="B44" s="74">
        <f>MID(ZZZ_PIT!$D$1,7,4)-A44</f>
        <v>65</v>
      </c>
      <c r="C44" s="6">
        <f>ZZZ_PI1!B37</f>
        <v>118</v>
      </c>
      <c r="D44" s="6">
        <f>ZZZ_PI1!C37</f>
        <v>101</v>
      </c>
      <c r="E44" s="6">
        <f>ZZZ_PI1!D37</f>
        <v>219</v>
      </c>
      <c r="F44" s="6">
        <f>ZZZ_PI1!E37</f>
        <v>24</v>
      </c>
      <c r="G44" s="6">
        <f>ZZZ_PI1!F37</f>
        <v>22</v>
      </c>
      <c r="H44" s="6">
        <f>ZZZ_PI1!G37</f>
        <v>46</v>
      </c>
      <c r="I44" s="6">
        <f>ZZZ_PI1!I37</f>
        <v>6</v>
      </c>
      <c r="J44" s="6">
        <f>ZZZ_PI1!J37</f>
        <v>9</v>
      </c>
      <c r="K44" s="6">
        <f>ZZZ_PI1!K37</f>
        <v>15</v>
      </c>
      <c r="L44" s="6">
        <f>ZZZ_PI1!L37</f>
        <v>148</v>
      </c>
      <c r="M44" s="6">
        <f>ZZZ_PI1!M37</f>
        <v>132</v>
      </c>
      <c r="N44" s="6">
        <f>ZZZ_PI1!N37</f>
        <v>280</v>
      </c>
    </row>
    <row r="45" spans="1:14" ht="12">
      <c r="A45" s="5">
        <f>ZZZ_PI1!A38</f>
        <v>1956</v>
      </c>
      <c r="B45" s="74">
        <f>MID(ZZZ_PIT!$D$1,7,4)-A45</f>
        <v>64</v>
      </c>
      <c r="C45" s="6">
        <f>ZZZ_PI1!B38</f>
        <v>101</v>
      </c>
      <c r="D45" s="6">
        <f>ZZZ_PI1!C38</f>
        <v>94</v>
      </c>
      <c r="E45" s="6">
        <f>ZZZ_PI1!D38</f>
        <v>195</v>
      </c>
      <c r="F45" s="6">
        <f>ZZZ_PI1!E38</f>
        <v>18</v>
      </c>
      <c r="G45" s="6">
        <f>ZZZ_PI1!F38</f>
        <v>22</v>
      </c>
      <c r="H45" s="6">
        <f>ZZZ_PI1!G38</f>
        <v>40</v>
      </c>
      <c r="I45" s="6">
        <f>ZZZ_PI1!I38</f>
        <v>15</v>
      </c>
      <c r="J45" s="6">
        <f>ZZZ_PI1!J38</f>
        <v>8</v>
      </c>
      <c r="K45" s="6">
        <f>ZZZ_PI1!K38</f>
        <v>23</v>
      </c>
      <c r="L45" s="6">
        <f>ZZZ_PI1!L38</f>
        <v>134</v>
      </c>
      <c r="M45" s="6">
        <f>ZZZ_PI1!M38</f>
        <v>124</v>
      </c>
      <c r="N45" s="6">
        <f>ZZZ_PI1!N38</f>
        <v>258</v>
      </c>
    </row>
    <row r="46" spans="1:14" ht="12">
      <c r="A46" s="5">
        <f>ZZZ_PI1!A39</f>
        <v>1957</v>
      </c>
      <c r="B46" s="74">
        <f>MID(ZZZ_PIT!$D$1,7,4)-A46</f>
        <v>63</v>
      </c>
      <c r="C46" s="6">
        <f>ZZZ_PI1!B39</f>
        <v>131</v>
      </c>
      <c r="D46" s="6">
        <f>ZZZ_PI1!C39</f>
        <v>106</v>
      </c>
      <c r="E46" s="6">
        <f>ZZZ_PI1!D39</f>
        <v>237</v>
      </c>
      <c r="F46" s="6">
        <f>ZZZ_PI1!E39</f>
        <v>30</v>
      </c>
      <c r="G46" s="6">
        <f>ZZZ_PI1!F39</f>
        <v>20</v>
      </c>
      <c r="H46" s="6">
        <f>ZZZ_PI1!G39</f>
        <v>50</v>
      </c>
      <c r="I46" s="6">
        <f>ZZZ_PI1!I39</f>
        <v>9</v>
      </c>
      <c r="J46" s="6">
        <f>ZZZ_PI1!J39</f>
        <v>6</v>
      </c>
      <c r="K46" s="6">
        <f>ZZZ_PI1!K39</f>
        <v>15</v>
      </c>
      <c r="L46" s="6">
        <f>ZZZ_PI1!L39</f>
        <v>170</v>
      </c>
      <c r="M46" s="6">
        <f>ZZZ_PI1!M39</f>
        <v>132</v>
      </c>
      <c r="N46" s="6">
        <f>ZZZ_PI1!N39</f>
        <v>302</v>
      </c>
    </row>
    <row r="47" spans="1:14" ht="12">
      <c r="A47" s="5">
        <f>ZZZ_PI1!A40</f>
        <v>1958</v>
      </c>
      <c r="B47" s="74">
        <f>MID(ZZZ_PIT!$D$1,7,4)-A47</f>
        <v>62</v>
      </c>
      <c r="C47" s="6">
        <f>ZZZ_PI1!B40</f>
        <v>104</v>
      </c>
      <c r="D47" s="6">
        <f>ZZZ_PI1!C40</f>
        <v>110</v>
      </c>
      <c r="E47" s="6">
        <f>ZZZ_PI1!D40</f>
        <v>214</v>
      </c>
      <c r="F47" s="6">
        <f>ZZZ_PI1!E40</f>
        <v>33</v>
      </c>
      <c r="G47" s="6">
        <f>ZZZ_PI1!F40</f>
        <v>13</v>
      </c>
      <c r="H47" s="6">
        <f>ZZZ_PI1!G40</f>
        <v>46</v>
      </c>
      <c r="I47" s="6">
        <f>ZZZ_PI1!I40</f>
        <v>6</v>
      </c>
      <c r="J47" s="6">
        <f>ZZZ_PI1!J40</f>
        <v>10</v>
      </c>
      <c r="K47" s="6">
        <f>ZZZ_PI1!K40</f>
        <v>16</v>
      </c>
      <c r="L47" s="6">
        <f>ZZZ_PI1!L40</f>
        <v>143</v>
      </c>
      <c r="M47" s="6">
        <f>ZZZ_PI1!M40</f>
        <v>133</v>
      </c>
      <c r="N47" s="6">
        <f>ZZZ_PI1!N40</f>
        <v>276</v>
      </c>
    </row>
    <row r="48" spans="1:14" ht="12">
      <c r="A48" s="5">
        <f>ZZZ_PI1!A41</f>
        <v>1959</v>
      </c>
      <c r="B48" s="74">
        <f>MID(ZZZ_PIT!$D$1,7,4)-A48</f>
        <v>61</v>
      </c>
      <c r="C48" s="6">
        <f>ZZZ_PI1!B41</f>
        <v>102</v>
      </c>
      <c r="D48" s="6">
        <f>ZZZ_PI1!C41</f>
        <v>122</v>
      </c>
      <c r="E48" s="6">
        <f>ZZZ_PI1!D41</f>
        <v>224</v>
      </c>
      <c r="F48" s="6">
        <f>ZZZ_PI1!E41</f>
        <v>35</v>
      </c>
      <c r="G48" s="6">
        <f>ZZZ_PI1!F41</f>
        <v>20</v>
      </c>
      <c r="H48" s="6">
        <f>ZZZ_PI1!G41</f>
        <v>55</v>
      </c>
      <c r="I48" s="6">
        <f>ZZZ_PI1!I41</f>
        <v>5</v>
      </c>
      <c r="J48" s="6">
        <f>ZZZ_PI1!J41</f>
        <v>6</v>
      </c>
      <c r="K48" s="6">
        <f>ZZZ_PI1!K41</f>
        <v>11</v>
      </c>
      <c r="L48" s="6">
        <f>ZZZ_PI1!L41</f>
        <v>142</v>
      </c>
      <c r="M48" s="6">
        <f>ZZZ_PI1!M41</f>
        <v>148</v>
      </c>
      <c r="N48" s="6">
        <f>ZZZ_PI1!N41</f>
        <v>290</v>
      </c>
    </row>
    <row r="49" spans="1:14" ht="12">
      <c r="A49" s="5">
        <f>ZZZ_PI1!A42</f>
        <v>1960</v>
      </c>
      <c r="B49" s="74">
        <f>MID(ZZZ_PIT!$D$1,7,4)-A49</f>
        <v>60</v>
      </c>
      <c r="C49" s="6">
        <f>ZZZ_PI1!B42</f>
        <v>96</v>
      </c>
      <c r="D49" s="6">
        <f>ZZZ_PI1!C42</f>
        <v>128</v>
      </c>
      <c r="E49" s="6">
        <f>ZZZ_PI1!D42</f>
        <v>224</v>
      </c>
      <c r="F49" s="6">
        <f>ZZZ_PI1!E42</f>
        <v>21</v>
      </c>
      <c r="G49" s="6">
        <f>ZZZ_PI1!F42</f>
        <v>20</v>
      </c>
      <c r="H49" s="6">
        <f>ZZZ_PI1!G42</f>
        <v>41</v>
      </c>
      <c r="I49" s="6">
        <f>ZZZ_PI1!I42</f>
        <v>26</v>
      </c>
      <c r="J49" s="6">
        <f>ZZZ_PI1!J42</f>
        <v>7</v>
      </c>
      <c r="K49" s="6">
        <f>ZZZ_PI1!K42</f>
        <v>33</v>
      </c>
      <c r="L49" s="6">
        <f>ZZZ_PI1!L42</f>
        <v>143</v>
      </c>
      <c r="M49" s="6">
        <f>ZZZ_PI1!M42</f>
        <v>155</v>
      </c>
      <c r="N49" s="6">
        <f>ZZZ_PI1!N42</f>
        <v>298</v>
      </c>
    </row>
    <row r="50" spans="1:14" ht="12">
      <c r="A50" s="5">
        <f>ZZZ_PI1!A43</f>
        <v>1961</v>
      </c>
      <c r="B50" s="74">
        <f>MID(ZZZ_PIT!$D$1,7,4)-A50</f>
        <v>59</v>
      </c>
      <c r="C50" s="6">
        <f>ZZZ_PI1!B43</f>
        <v>127</v>
      </c>
      <c r="D50" s="6">
        <f>ZZZ_PI1!C43</f>
        <v>128</v>
      </c>
      <c r="E50" s="6">
        <f>ZZZ_PI1!D43</f>
        <v>255</v>
      </c>
      <c r="F50" s="6">
        <f>ZZZ_PI1!E43</f>
        <v>26</v>
      </c>
      <c r="G50" s="6">
        <f>ZZZ_PI1!F43</f>
        <v>17</v>
      </c>
      <c r="H50" s="6">
        <f>ZZZ_PI1!G43</f>
        <v>43</v>
      </c>
      <c r="I50" s="6">
        <f>ZZZ_PI1!I43</f>
        <v>14</v>
      </c>
      <c r="J50" s="6">
        <f>ZZZ_PI1!J43</f>
        <v>8</v>
      </c>
      <c r="K50" s="6">
        <f>ZZZ_PI1!K43</f>
        <v>22</v>
      </c>
      <c r="L50" s="6">
        <f>ZZZ_PI1!L43</f>
        <v>167</v>
      </c>
      <c r="M50" s="6">
        <f>ZZZ_PI1!M43</f>
        <v>153</v>
      </c>
      <c r="N50" s="6">
        <f>ZZZ_PI1!N43</f>
        <v>320</v>
      </c>
    </row>
    <row r="51" spans="1:14" ht="12">
      <c r="A51" s="5">
        <f>ZZZ_PI1!A44</f>
        <v>1962</v>
      </c>
      <c r="B51" s="74">
        <f>MID(ZZZ_PIT!$D$1,7,4)-A51</f>
        <v>58</v>
      </c>
      <c r="C51" s="6">
        <f>ZZZ_PI1!B44</f>
        <v>129</v>
      </c>
      <c r="D51" s="6">
        <f>ZZZ_PI1!C44</f>
        <v>129</v>
      </c>
      <c r="E51" s="6">
        <f>ZZZ_PI1!D44</f>
        <v>258</v>
      </c>
      <c r="F51" s="6">
        <f>ZZZ_PI1!E44</f>
        <v>34</v>
      </c>
      <c r="G51" s="6">
        <f>ZZZ_PI1!F44</f>
        <v>23</v>
      </c>
      <c r="H51" s="6">
        <f>ZZZ_PI1!G44</f>
        <v>57</v>
      </c>
      <c r="I51" s="6">
        <f>ZZZ_PI1!I44</f>
        <v>15</v>
      </c>
      <c r="J51" s="6">
        <f>ZZZ_PI1!J44</f>
        <v>6</v>
      </c>
      <c r="K51" s="6">
        <f>ZZZ_PI1!K44</f>
        <v>21</v>
      </c>
      <c r="L51" s="6">
        <f>ZZZ_PI1!L44</f>
        <v>178</v>
      </c>
      <c r="M51" s="6">
        <f>ZZZ_PI1!M44</f>
        <v>158</v>
      </c>
      <c r="N51" s="6">
        <f>ZZZ_PI1!N44</f>
        <v>336</v>
      </c>
    </row>
    <row r="52" spans="1:14" ht="12">
      <c r="A52" s="5">
        <f>ZZZ_PI1!A45</f>
        <v>1963</v>
      </c>
      <c r="B52" s="74">
        <f>MID(ZZZ_PIT!$D$1,7,4)-A52</f>
        <v>57</v>
      </c>
      <c r="C52" s="6">
        <f>ZZZ_PI1!B45</f>
        <v>134</v>
      </c>
      <c r="D52" s="6">
        <f>ZZZ_PI1!C45</f>
        <v>121</v>
      </c>
      <c r="E52" s="6">
        <f>ZZZ_PI1!D45</f>
        <v>255</v>
      </c>
      <c r="F52" s="6">
        <f>ZZZ_PI1!E45</f>
        <v>36</v>
      </c>
      <c r="G52" s="6">
        <f>ZZZ_PI1!F45</f>
        <v>31</v>
      </c>
      <c r="H52" s="6">
        <f>ZZZ_PI1!G45</f>
        <v>67</v>
      </c>
      <c r="I52" s="6">
        <f>ZZZ_PI1!I45</f>
        <v>24</v>
      </c>
      <c r="J52" s="6">
        <f>ZZZ_PI1!J45</f>
        <v>10</v>
      </c>
      <c r="K52" s="6">
        <f>ZZZ_PI1!K45</f>
        <v>34</v>
      </c>
      <c r="L52" s="6">
        <f>ZZZ_PI1!L45</f>
        <v>194</v>
      </c>
      <c r="M52" s="6">
        <f>ZZZ_PI1!M45</f>
        <v>162</v>
      </c>
      <c r="N52" s="6">
        <f>ZZZ_PI1!N45</f>
        <v>356</v>
      </c>
    </row>
    <row r="53" spans="1:14" ht="12">
      <c r="A53" s="5">
        <f>ZZZ_PI1!A46</f>
        <v>1964</v>
      </c>
      <c r="B53" s="74">
        <f>MID(ZZZ_PIT!$D$1,7,4)-A53</f>
        <v>56</v>
      </c>
      <c r="C53" s="6">
        <f>ZZZ_PI1!B46</f>
        <v>118</v>
      </c>
      <c r="D53" s="6">
        <f>ZZZ_PI1!C46</f>
        <v>118</v>
      </c>
      <c r="E53" s="6">
        <f>ZZZ_PI1!D46</f>
        <v>236</v>
      </c>
      <c r="F53" s="6">
        <f>ZZZ_PI1!E46</f>
        <v>38</v>
      </c>
      <c r="G53" s="6">
        <f>ZZZ_PI1!F46</f>
        <v>30</v>
      </c>
      <c r="H53" s="6">
        <f>ZZZ_PI1!G46</f>
        <v>68</v>
      </c>
      <c r="I53" s="6">
        <f>ZZZ_PI1!I46</f>
        <v>11</v>
      </c>
      <c r="J53" s="6">
        <f>ZZZ_PI1!J46</f>
        <v>14</v>
      </c>
      <c r="K53" s="6">
        <f>ZZZ_PI1!K46</f>
        <v>25</v>
      </c>
      <c r="L53" s="6">
        <f>ZZZ_PI1!L46</f>
        <v>167</v>
      </c>
      <c r="M53" s="6">
        <f>ZZZ_PI1!M46</f>
        <v>162</v>
      </c>
      <c r="N53" s="6">
        <f>ZZZ_PI1!N46</f>
        <v>329</v>
      </c>
    </row>
    <row r="54" spans="1:14" ht="12">
      <c r="A54" s="5">
        <f>ZZZ_PI1!A47</f>
        <v>1965</v>
      </c>
      <c r="B54" s="74">
        <f>MID(ZZZ_PIT!$D$1,7,4)-A54</f>
        <v>55</v>
      </c>
      <c r="C54" s="6">
        <f>ZZZ_PI1!B47</f>
        <v>135</v>
      </c>
      <c r="D54" s="6">
        <f>ZZZ_PI1!C47</f>
        <v>128</v>
      </c>
      <c r="E54" s="6">
        <f>ZZZ_PI1!D47</f>
        <v>263</v>
      </c>
      <c r="F54" s="6">
        <f>ZZZ_PI1!E47</f>
        <v>30</v>
      </c>
      <c r="G54" s="6">
        <f>ZZZ_PI1!F47</f>
        <v>27</v>
      </c>
      <c r="H54" s="6">
        <f>ZZZ_PI1!G47</f>
        <v>57</v>
      </c>
      <c r="I54" s="6">
        <f>ZZZ_PI1!I47</f>
        <v>21</v>
      </c>
      <c r="J54" s="6">
        <f>ZZZ_PI1!J47</f>
        <v>13</v>
      </c>
      <c r="K54" s="6">
        <f>ZZZ_PI1!K47</f>
        <v>34</v>
      </c>
      <c r="L54" s="6">
        <f>ZZZ_PI1!L47</f>
        <v>186</v>
      </c>
      <c r="M54" s="6">
        <f>ZZZ_PI1!M47</f>
        <v>168</v>
      </c>
      <c r="N54" s="6">
        <f>ZZZ_PI1!N47</f>
        <v>354</v>
      </c>
    </row>
    <row r="55" spans="1:14" ht="12">
      <c r="A55" s="5">
        <f>ZZZ_PI1!A48</f>
        <v>1966</v>
      </c>
      <c r="B55" s="74">
        <f>MID(ZZZ_PIT!$D$1,7,4)-A55</f>
        <v>54</v>
      </c>
      <c r="C55" s="6">
        <f>ZZZ_PI1!B48</f>
        <v>116</v>
      </c>
      <c r="D55" s="6">
        <f>ZZZ_PI1!C48</f>
        <v>120</v>
      </c>
      <c r="E55" s="6">
        <f>ZZZ_PI1!D48</f>
        <v>236</v>
      </c>
      <c r="F55" s="6">
        <f>ZZZ_PI1!E48</f>
        <v>37</v>
      </c>
      <c r="G55" s="6">
        <f>ZZZ_PI1!F48</f>
        <v>32</v>
      </c>
      <c r="H55" s="6">
        <f>ZZZ_PI1!G48</f>
        <v>69</v>
      </c>
      <c r="I55" s="6">
        <f>ZZZ_PI1!I48</f>
        <v>26</v>
      </c>
      <c r="J55" s="6">
        <f>ZZZ_PI1!J48</f>
        <v>10</v>
      </c>
      <c r="K55" s="6">
        <f>ZZZ_PI1!K48</f>
        <v>36</v>
      </c>
      <c r="L55" s="6">
        <f>ZZZ_PI1!L48</f>
        <v>179</v>
      </c>
      <c r="M55" s="6">
        <f>ZZZ_PI1!M48</f>
        <v>162</v>
      </c>
      <c r="N55" s="6">
        <f>ZZZ_PI1!N48</f>
        <v>341</v>
      </c>
    </row>
    <row r="56" spans="1:14" ht="12">
      <c r="A56" s="5">
        <f>ZZZ_PI1!A49</f>
        <v>1967</v>
      </c>
      <c r="B56" s="74">
        <f>MID(ZZZ_PIT!$D$1,7,4)-A56</f>
        <v>53</v>
      </c>
      <c r="C56" s="6">
        <f>ZZZ_PI1!B49</f>
        <v>88</v>
      </c>
      <c r="D56" s="6">
        <f>ZZZ_PI1!C49</f>
        <v>107</v>
      </c>
      <c r="E56" s="6">
        <f>ZZZ_PI1!D49</f>
        <v>195</v>
      </c>
      <c r="F56" s="6">
        <f>ZZZ_PI1!E49</f>
        <v>25</v>
      </c>
      <c r="G56" s="6">
        <f>ZZZ_PI1!F49</f>
        <v>35</v>
      </c>
      <c r="H56" s="6">
        <f>ZZZ_PI1!G49</f>
        <v>60</v>
      </c>
      <c r="I56" s="6">
        <f>ZZZ_PI1!I49</f>
        <v>19</v>
      </c>
      <c r="J56" s="6">
        <f>ZZZ_PI1!J49</f>
        <v>13</v>
      </c>
      <c r="K56" s="6">
        <f>ZZZ_PI1!K49</f>
        <v>32</v>
      </c>
      <c r="L56" s="6">
        <f>ZZZ_PI1!L49</f>
        <v>132</v>
      </c>
      <c r="M56" s="6">
        <f>ZZZ_PI1!M49</f>
        <v>155</v>
      </c>
      <c r="N56" s="6">
        <f>ZZZ_PI1!N49</f>
        <v>287</v>
      </c>
    </row>
    <row r="57" spans="1:14" ht="12">
      <c r="A57" s="5">
        <f>ZZZ_PI1!A50</f>
        <v>1968</v>
      </c>
      <c r="B57" s="74">
        <f>MID(ZZZ_PIT!$D$1,7,4)-A57</f>
        <v>52</v>
      </c>
      <c r="C57" s="6">
        <f>ZZZ_PI1!B50</f>
        <v>114</v>
      </c>
      <c r="D57" s="6">
        <f>ZZZ_PI1!C50</f>
        <v>113</v>
      </c>
      <c r="E57" s="6">
        <f>ZZZ_PI1!D50</f>
        <v>227</v>
      </c>
      <c r="F57" s="6">
        <f>ZZZ_PI1!E50</f>
        <v>41</v>
      </c>
      <c r="G57" s="6">
        <f>ZZZ_PI1!F50</f>
        <v>25</v>
      </c>
      <c r="H57" s="6">
        <f>ZZZ_PI1!G50</f>
        <v>66</v>
      </c>
      <c r="I57" s="6">
        <f>ZZZ_PI1!I50</f>
        <v>24</v>
      </c>
      <c r="J57" s="6">
        <f>ZZZ_PI1!J50</f>
        <v>20</v>
      </c>
      <c r="K57" s="6">
        <f>ZZZ_PI1!K50</f>
        <v>44</v>
      </c>
      <c r="L57" s="6">
        <f>ZZZ_PI1!L50</f>
        <v>179</v>
      </c>
      <c r="M57" s="6">
        <f>ZZZ_PI1!M50</f>
        <v>158</v>
      </c>
      <c r="N57" s="6">
        <f>ZZZ_PI1!N50</f>
        <v>337</v>
      </c>
    </row>
    <row r="58" spans="1:14" ht="12">
      <c r="A58" s="5">
        <f>ZZZ_PI1!A51</f>
        <v>1969</v>
      </c>
      <c r="B58" s="74">
        <f>MID(ZZZ_PIT!$D$1,7,4)-A58</f>
        <v>51</v>
      </c>
      <c r="C58" s="6">
        <f>ZZZ_PI1!B51</f>
        <v>109</v>
      </c>
      <c r="D58" s="6">
        <f>ZZZ_PI1!C51</f>
        <v>108</v>
      </c>
      <c r="E58" s="6">
        <f>ZZZ_PI1!D51</f>
        <v>217</v>
      </c>
      <c r="F58" s="6">
        <f>ZZZ_PI1!E51</f>
        <v>29</v>
      </c>
      <c r="G58" s="6">
        <f>ZZZ_PI1!F51</f>
        <v>31</v>
      </c>
      <c r="H58" s="6">
        <f>ZZZ_PI1!G51</f>
        <v>60</v>
      </c>
      <c r="I58" s="6">
        <f>ZZZ_PI1!I51</f>
        <v>24</v>
      </c>
      <c r="J58" s="6">
        <f>ZZZ_PI1!J51</f>
        <v>18</v>
      </c>
      <c r="K58" s="6">
        <f>ZZZ_PI1!K51</f>
        <v>42</v>
      </c>
      <c r="L58" s="6">
        <f>ZZZ_PI1!L51</f>
        <v>162</v>
      </c>
      <c r="M58" s="6">
        <f>ZZZ_PI1!M51</f>
        <v>157</v>
      </c>
      <c r="N58" s="6">
        <f>ZZZ_PI1!N51</f>
        <v>319</v>
      </c>
    </row>
    <row r="59" spans="1:14" ht="12">
      <c r="A59" s="5">
        <f>ZZZ_PI1!A52</f>
        <v>1970</v>
      </c>
      <c r="B59" s="74">
        <f>MID(ZZZ_PIT!$D$1,7,4)-A59</f>
        <v>50</v>
      </c>
      <c r="C59" s="6">
        <f>ZZZ_PI1!B52</f>
        <v>101</v>
      </c>
      <c r="D59" s="6">
        <f>ZZZ_PI1!C52</f>
        <v>100</v>
      </c>
      <c r="E59" s="6">
        <f>ZZZ_PI1!D52</f>
        <v>201</v>
      </c>
      <c r="F59" s="6">
        <f>ZZZ_PI1!E52</f>
        <v>21</v>
      </c>
      <c r="G59" s="6">
        <f>ZZZ_PI1!F52</f>
        <v>32</v>
      </c>
      <c r="H59" s="6">
        <f>ZZZ_PI1!G52</f>
        <v>53</v>
      </c>
      <c r="I59" s="6">
        <f>ZZZ_PI1!I52</f>
        <v>27</v>
      </c>
      <c r="J59" s="6">
        <f>ZZZ_PI1!J52</f>
        <v>14</v>
      </c>
      <c r="K59" s="6">
        <f>ZZZ_PI1!K52</f>
        <v>41</v>
      </c>
      <c r="L59" s="6">
        <f>ZZZ_PI1!L52</f>
        <v>149</v>
      </c>
      <c r="M59" s="6">
        <f>ZZZ_PI1!M52</f>
        <v>146</v>
      </c>
      <c r="N59" s="6">
        <f>ZZZ_PI1!N52</f>
        <v>295</v>
      </c>
    </row>
    <row r="60" spans="1:14" ht="12">
      <c r="A60" s="5">
        <f>ZZZ_PI1!A53</f>
        <v>1971</v>
      </c>
      <c r="B60" s="74">
        <f>MID(ZZZ_PIT!$D$1,7,4)-A60</f>
        <v>49</v>
      </c>
      <c r="C60" s="6">
        <f>ZZZ_PI1!B53</f>
        <v>101</v>
      </c>
      <c r="D60" s="6">
        <f>ZZZ_PI1!C53</f>
        <v>86</v>
      </c>
      <c r="E60" s="6">
        <f>ZZZ_PI1!D53</f>
        <v>187</v>
      </c>
      <c r="F60" s="6">
        <f>ZZZ_PI1!E53</f>
        <v>23</v>
      </c>
      <c r="G60" s="6">
        <f>ZZZ_PI1!F53</f>
        <v>23</v>
      </c>
      <c r="H60" s="6">
        <f>ZZZ_PI1!G53</f>
        <v>46</v>
      </c>
      <c r="I60" s="6">
        <f>ZZZ_PI1!I53</f>
        <v>18</v>
      </c>
      <c r="J60" s="6">
        <f>ZZZ_PI1!J53</f>
        <v>13</v>
      </c>
      <c r="K60" s="6">
        <f>ZZZ_PI1!K53</f>
        <v>31</v>
      </c>
      <c r="L60" s="6">
        <f>ZZZ_PI1!L53</f>
        <v>142</v>
      </c>
      <c r="M60" s="6">
        <f>ZZZ_PI1!M53</f>
        <v>122</v>
      </c>
      <c r="N60" s="6">
        <f>ZZZ_PI1!N53</f>
        <v>264</v>
      </c>
    </row>
    <row r="61" spans="1:14" ht="12">
      <c r="A61" s="5">
        <f>ZZZ_PI1!A54</f>
        <v>1972</v>
      </c>
      <c r="B61" s="74">
        <f>MID(ZZZ_PIT!$D$1,7,4)-A61</f>
        <v>48</v>
      </c>
      <c r="C61" s="6">
        <f>ZZZ_PI1!B54</f>
        <v>85</v>
      </c>
      <c r="D61" s="6">
        <f>ZZZ_PI1!C54</f>
        <v>88</v>
      </c>
      <c r="E61" s="6">
        <f>ZZZ_PI1!D54</f>
        <v>173</v>
      </c>
      <c r="F61" s="6">
        <f>ZZZ_PI1!E54</f>
        <v>25</v>
      </c>
      <c r="G61" s="6">
        <f>ZZZ_PI1!F54</f>
        <v>27</v>
      </c>
      <c r="H61" s="6">
        <f>ZZZ_PI1!G54</f>
        <v>52</v>
      </c>
      <c r="I61" s="6">
        <f>ZZZ_PI1!I54</f>
        <v>31</v>
      </c>
      <c r="J61" s="6">
        <f>ZZZ_PI1!J54</f>
        <v>16</v>
      </c>
      <c r="K61" s="6">
        <f>ZZZ_PI1!K54</f>
        <v>47</v>
      </c>
      <c r="L61" s="6">
        <f>ZZZ_PI1!L54</f>
        <v>141</v>
      </c>
      <c r="M61" s="6">
        <f>ZZZ_PI1!M54</f>
        <v>131</v>
      </c>
      <c r="N61" s="6">
        <f>ZZZ_PI1!N54</f>
        <v>272</v>
      </c>
    </row>
    <row r="62" spans="1:14" ht="12">
      <c r="A62" s="5">
        <f>ZZZ_PI1!A55</f>
        <v>1973</v>
      </c>
      <c r="B62" s="74">
        <f>MID(ZZZ_PIT!$D$1,7,4)-A62</f>
        <v>47</v>
      </c>
      <c r="C62" s="6">
        <f>ZZZ_PI1!B55</f>
        <v>79</v>
      </c>
      <c r="D62" s="6">
        <f>ZZZ_PI1!C55</f>
        <v>81</v>
      </c>
      <c r="E62" s="6">
        <f>ZZZ_PI1!D55</f>
        <v>160</v>
      </c>
      <c r="F62" s="6">
        <f>ZZZ_PI1!E55</f>
        <v>32</v>
      </c>
      <c r="G62" s="6">
        <f>ZZZ_PI1!F55</f>
        <v>20</v>
      </c>
      <c r="H62" s="6">
        <f>ZZZ_PI1!G55</f>
        <v>52</v>
      </c>
      <c r="I62" s="6">
        <f>ZZZ_PI1!I55</f>
        <v>18</v>
      </c>
      <c r="J62" s="6">
        <f>ZZZ_PI1!J55</f>
        <v>24</v>
      </c>
      <c r="K62" s="6">
        <f>ZZZ_PI1!K55</f>
        <v>42</v>
      </c>
      <c r="L62" s="6">
        <f>ZZZ_PI1!L55</f>
        <v>129</v>
      </c>
      <c r="M62" s="6">
        <f>ZZZ_PI1!M55</f>
        <v>125</v>
      </c>
      <c r="N62" s="6">
        <f>ZZZ_PI1!N55</f>
        <v>254</v>
      </c>
    </row>
    <row r="63" spans="1:14" ht="12">
      <c r="A63" s="5">
        <f>ZZZ_PI1!A56</f>
        <v>1974</v>
      </c>
      <c r="B63" s="74">
        <f>MID(ZZZ_PIT!$D$1,7,4)-A63</f>
        <v>46</v>
      </c>
      <c r="C63" s="6">
        <f>ZZZ_PI1!B56</f>
        <v>79</v>
      </c>
      <c r="D63" s="6">
        <f>ZZZ_PI1!C56</f>
        <v>89</v>
      </c>
      <c r="E63" s="6">
        <f>ZZZ_PI1!D56</f>
        <v>168</v>
      </c>
      <c r="F63" s="6">
        <f>ZZZ_PI1!E56</f>
        <v>29</v>
      </c>
      <c r="G63" s="6">
        <f>ZZZ_PI1!F56</f>
        <v>19</v>
      </c>
      <c r="H63" s="6">
        <f>ZZZ_PI1!G56</f>
        <v>48</v>
      </c>
      <c r="I63" s="6">
        <f>ZZZ_PI1!I56</f>
        <v>27</v>
      </c>
      <c r="J63" s="6">
        <f>ZZZ_PI1!J56</f>
        <v>27</v>
      </c>
      <c r="K63" s="6">
        <f>ZZZ_PI1!K56</f>
        <v>54</v>
      </c>
      <c r="L63" s="6">
        <f>ZZZ_PI1!L56</f>
        <v>135</v>
      </c>
      <c r="M63" s="6">
        <f>ZZZ_PI1!M56</f>
        <v>135</v>
      </c>
      <c r="N63" s="6">
        <f>ZZZ_PI1!N56</f>
        <v>270</v>
      </c>
    </row>
    <row r="64" spans="1:14" ht="12">
      <c r="A64" s="5">
        <f>ZZZ_PI1!A57</f>
        <v>1975</v>
      </c>
      <c r="B64" s="74">
        <f>MID(ZZZ_PIT!$D$1,7,4)-A64</f>
        <v>45</v>
      </c>
      <c r="C64" s="6">
        <f>ZZZ_PI1!B57</f>
        <v>106</v>
      </c>
      <c r="D64" s="6">
        <f>ZZZ_PI1!C57</f>
        <v>90</v>
      </c>
      <c r="E64" s="6">
        <f>ZZZ_PI1!D57</f>
        <v>196</v>
      </c>
      <c r="F64" s="6">
        <f>ZZZ_PI1!E57</f>
        <v>23</v>
      </c>
      <c r="G64" s="6">
        <f>ZZZ_PI1!F57</f>
        <v>26</v>
      </c>
      <c r="H64" s="6">
        <f>ZZZ_PI1!G57</f>
        <v>49</v>
      </c>
      <c r="I64" s="6">
        <f>ZZZ_PI1!I57</f>
        <v>25</v>
      </c>
      <c r="J64" s="6">
        <f>ZZZ_PI1!J57</f>
        <v>19</v>
      </c>
      <c r="K64" s="6">
        <f>ZZZ_PI1!K57</f>
        <v>44</v>
      </c>
      <c r="L64" s="6">
        <f>ZZZ_PI1!L57</f>
        <v>154</v>
      </c>
      <c r="M64" s="6">
        <f>ZZZ_PI1!M57</f>
        <v>135</v>
      </c>
      <c r="N64" s="6">
        <f>ZZZ_PI1!N57</f>
        <v>289</v>
      </c>
    </row>
    <row r="65" spans="1:14" ht="12">
      <c r="A65" s="5">
        <f>ZZZ_PI1!A58</f>
        <v>1976</v>
      </c>
      <c r="B65" s="74">
        <f>MID(ZZZ_PIT!$D$1,7,4)-A65</f>
        <v>44</v>
      </c>
      <c r="C65" s="6">
        <f>ZZZ_PI1!B58</f>
        <v>91</v>
      </c>
      <c r="D65" s="6">
        <f>ZZZ_PI1!C58</f>
        <v>88</v>
      </c>
      <c r="E65" s="6">
        <f>ZZZ_PI1!D58</f>
        <v>179</v>
      </c>
      <c r="F65" s="6">
        <f>ZZZ_PI1!E58</f>
        <v>8</v>
      </c>
      <c r="G65" s="6">
        <f>ZZZ_PI1!F58</f>
        <v>15</v>
      </c>
      <c r="H65" s="6">
        <f>ZZZ_PI1!G58</f>
        <v>23</v>
      </c>
      <c r="I65" s="6">
        <f>ZZZ_PI1!I58</f>
        <v>34</v>
      </c>
      <c r="J65" s="6">
        <f>ZZZ_PI1!J58</f>
        <v>22</v>
      </c>
      <c r="K65" s="6">
        <f>ZZZ_PI1!K58</f>
        <v>56</v>
      </c>
      <c r="L65" s="6">
        <f>ZZZ_PI1!L58</f>
        <v>133</v>
      </c>
      <c r="M65" s="6">
        <f>ZZZ_PI1!M58</f>
        <v>125</v>
      </c>
      <c r="N65" s="6">
        <f>ZZZ_PI1!N58</f>
        <v>258</v>
      </c>
    </row>
    <row r="66" spans="1:14" ht="12">
      <c r="A66" s="5">
        <f>ZZZ_PI1!A59</f>
        <v>1977</v>
      </c>
      <c r="B66" s="74">
        <f>MID(ZZZ_PIT!$D$1,7,4)-A66</f>
        <v>43</v>
      </c>
      <c r="C66" s="6">
        <f>ZZZ_PI1!B59</f>
        <v>83</v>
      </c>
      <c r="D66" s="6">
        <f>ZZZ_PI1!C59</f>
        <v>95</v>
      </c>
      <c r="E66" s="6">
        <f>ZZZ_PI1!D59</f>
        <v>178</v>
      </c>
      <c r="F66" s="6">
        <f>ZZZ_PI1!E59</f>
        <v>11</v>
      </c>
      <c r="G66" s="6">
        <f>ZZZ_PI1!F59</f>
        <v>19</v>
      </c>
      <c r="H66" s="6">
        <f>ZZZ_PI1!G59</f>
        <v>30</v>
      </c>
      <c r="I66" s="6">
        <f>ZZZ_PI1!I59</f>
        <v>26</v>
      </c>
      <c r="J66" s="6">
        <f>ZZZ_PI1!J59</f>
        <v>18</v>
      </c>
      <c r="K66" s="6">
        <f>ZZZ_PI1!K59</f>
        <v>44</v>
      </c>
      <c r="L66" s="6">
        <f>ZZZ_PI1!L59</f>
        <v>120</v>
      </c>
      <c r="M66" s="6">
        <f>ZZZ_PI1!M59</f>
        <v>132</v>
      </c>
      <c r="N66" s="6">
        <f>ZZZ_PI1!N59</f>
        <v>252</v>
      </c>
    </row>
    <row r="67" spans="1:14" ht="12">
      <c r="A67" s="5">
        <f>ZZZ_PI1!A60</f>
        <v>1978</v>
      </c>
      <c r="B67" s="74">
        <f>MID(ZZZ_PIT!$D$1,7,4)-A67</f>
        <v>42</v>
      </c>
      <c r="C67" s="6">
        <f>ZZZ_PI1!B60</f>
        <v>99</v>
      </c>
      <c r="D67" s="6">
        <f>ZZZ_PI1!C60</f>
        <v>79</v>
      </c>
      <c r="E67" s="6">
        <f>ZZZ_PI1!D60</f>
        <v>178</v>
      </c>
      <c r="F67" s="6">
        <f>ZZZ_PI1!E60</f>
        <v>14</v>
      </c>
      <c r="G67" s="6">
        <f>ZZZ_PI1!F60</f>
        <v>20</v>
      </c>
      <c r="H67" s="6">
        <f>ZZZ_PI1!G60</f>
        <v>34</v>
      </c>
      <c r="I67" s="6">
        <f>ZZZ_PI1!I60</f>
        <v>37</v>
      </c>
      <c r="J67" s="6">
        <f>ZZZ_PI1!J60</f>
        <v>27</v>
      </c>
      <c r="K67" s="6">
        <f>ZZZ_PI1!K60</f>
        <v>64</v>
      </c>
      <c r="L67" s="6">
        <f>ZZZ_PI1!L60</f>
        <v>150</v>
      </c>
      <c r="M67" s="6">
        <f>ZZZ_PI1!M60</f>
        <v>126</v>
      </c>
      <c r="N67" s="6">
        <f>ZZZ_PI1!N60</f>
        <v>276</v>
      </c>
    </row>
    <row r="68" spans="1:14" ht="12">
      <c r="A68" s="5">
        <f>ZZZ_PI1!A61</f>
        <v>1979</v>
      </c>
      <c r="B68" s="74">
        <f>MID(ZZZ_PIT!$D$1,7,4)-A68</f>
        <v>41</v>
      </c>
      <c r="C68" s="6">
        <f>ZZZ_PI1!B61</f>
        <v>79</v>
      </c>
      <c r="D68" s="6">
        <f>ZZZ_PI1!C61</f>
        <v>89</v>
      </c>
      <c r="E68" s="6">
        <f>ZZZ_PI1!D61</f>
        <v>168</v>
      </c>
      <c r="F68" s="6">
        <f>ZZZ_PI1!E61</f>
        <v>16</v>
      </c>
      <c r="G68" s="6">
        <f>ZZZ_PI1!F61</f>
        <v>14</v>
      </c>
      <c r="H68" s="6">
        <f>ZZZ_PI1!G61</f>
        <v>30</v>
      </c>
      <c r="I68" s="6">
        <f>ZZZ_PI1!I61</f>
        <v>27</v>
      </c>
      <c r="J68" s="6">
        <f>ZZZ_PI1!J61</f>
        <v>27</v>
      </c>
      <c r="K68" s="6">
        <f>ZZZ_PI1!K61</f>
        <v>54</v>
      </c>
      <c r="L68" s="6">
        <f>ZZZ_PI1!L61</f>
        <v>122</v>
      </c>
      <c r="M68" s="6">
        <f>ZZZ_PI1!M61</f>
        <v>130</v>
      </c>
      <c r="N68" s="6">
        <f>ZZZ_PI1!N61</f>
        <v>252</v>
      </c>
    </row>
    <row r="69" spans="1:14" ht="12">
      <c r="A69" s="5">
        <f>ZZZ_PI1!A62</f>
        <v>1980</v>
      </c>
      <c r="B69" s="74">
        <f>MID(ZZZ_PIT!$D$1,7,4)-A69</f>
        <v>40</v>
      </c>
      <c r="C69" s="6">
        <f>ZZZ_PI1!B62</f>
        <v>104</v>
      </c>
      <c r="D69" s="6">
        <f>ZZZ_PI1!C62</f>
        <v>81</v>
      </c>
      <c r="E69" s="6">
        <f>ZZZ_PI1!D62</f>
        <v>185</v>
      </c>
      <c r="F69" s="6">
        <f>ZZZ_PI1!E62</f>
        <v>10</v>
      </c>
      <c r="G69" s="6">
        <f>ZZZ_PI1!F62</f>
        <v>19</v>
      </c>
      <c r="H69" s="6">
        <f>ZZZ_PI1!G62</f>
        <v>29</v>
      </c>
      <c r="I69" s="6">
        <f>ZZZ_PI1!I62</f>
        <v>36</v>
      </c>
      <c r="J69" s="6">
        <f>ZZZ_PI1!J62</f>
        <v>27</v>
      </c>
      <c r="K69" s="6">
        <f>ZZZ_PI1!K62</f>
        <v>63</v>
      </c>
      <c r="L69" s="6">
        <f>ZZZ_PI1!L62</f>
        <v>150</v>
      </c>
      <c r="M69" s="6">
        <f>ZZZ_PI1!M62</f>
        <v>127</v>
      </c>
      <c r="N69" s="6">
        <f>ZZZ_PI1!N62</f>
        <v>277</v>
      </c>
    </row>
    <row r="70" spans="1:14" ht="12">
      <c r="A70" s="5">
        <f>ZZZ_PI1!A63</f>
        <v>1981</v>
      </c>
      <c r="B70" s="74">
        <f>MID(ZZZ_PIT!$D$1,7,4)-A70</f>
        <v>39</v>
      </c>
      <c r="C70" s="6">
        <f>ZZZ_PI1!B63</f>
        <v>73</v>
      </c>
      <c r="D70" s="6">
        <f>ZZZ_PI1!C63</f>
        <v>86</v>
      </c>
      <c r="E70" s="6">
        <f>ZZZ_PI1!D63</f>
        <v>159</v>
      </c>
      <c r="F70" s="6">
        <f>ZZZ_PI1!E63</f>
        <v>12</v>
      </c>
      <c r="G70" s="6">
        <f>ZZZ_PI1!F63</f>
        <v>13</v>
      </c>
      <c r="H70" s="6">
        <f>ZZZ_PI1!G63</f>
        <v>25</v>
      </c>
      <c r="I70" s="6">
        <f>ZZZ_PI1!I63</f>
        <v>29</v>
      </c>
      <c r="J70" s="6">
        <f>ZZZ_PI1!J63</f>
        <v>24</v>
      </c>
      <c r="K70" s="6">
        <f>ZZZ_PI1!K63</f>
        <v>53</v>
      </c>
      <c r="L70" s="6">
        <f>ZZZ_PI1!L63</f>
        <v>114</v>
      </c>
      <c r="M70" s="6">
        <f>ZZZ_PI1!M63</f>
        <v>123</v>
      </c>
      <c r="N70" s="6">
        <f>ZZZ_PI1!N63</f>
        <v>237</v>
      </c>
    </row>
    <row r="71" spans="1:14" ht="12">
      <c r="A71" s="5">
        <f>ZZZ_PI1!A64</f>
        <v>1982</v>
      </c>
      <c r="B71" s="74">
        <f>MID(ZZZ_PIT!$D$1,7,4)-A71</f>
        <v>38</v>
      </c>
      <c r="C71" s="6">
        <f>ZZZ_PI1!B64</f>
        <v>93</v>
      </c>
      <c r="D71" s="6">
        <f>ZZZ_PI1!C64</f>
        <v>90</v>
      </c>
      <c r="E71" s="6">
        <f>ZZZ_PI1!D64</f>
        <v>183</v>
      </c>
      <c r="F71" s="6">
        <f>ZZZ_PI1!E64</f>
        <v>10</v>
      </c>
      <c r="G71" s="6">
        <f>ZZZ_PI1!F64</f>
        <v>12</v>
      </c>
      <c r="H71" s="6">
        <f>ZZZ_PI1!G64</f>
        <v>22</v>
      </c>
      <c r="I71" s="6">
        <f>ZZZ_PI1!I64</f>
        <v>26</v>
      </c>
      <c r="J71" s="6">
        <f>ZZZ_PI1!J64</f>
        <v>29</v>
      </c>
      <c r="K71" s="6">
        <f>ZZZ_PI1!K64</f>
        <v>55</v>
      </c>
      <c r="L71" s="6">
        <f>ZZZ_PI1!L64</f>
        <v>129</v>
      </c>
      <c r="M71" s="6">
        <f>ZZZ_PI1!M64</f>
        <v>131</v>
      </c>
      <c r="N71" s="6">
        <f>ZZZ_PI1!N64</f>
        <v>260</v>
      </c>
    </row>
    <row r="72" spans="1:14" ht="12">
      <c r="A72" s="5">
        <f>ZZZ_PI1!A65</f>
        <v>1983</v>
      </c>
      <c r="B72" s="74">
        <f>MID(ZZZ_PIT!$D$1,7,4)-A72</f>
        <v>37</v>
      </c>
      <c r="C72" s="6">
        <f>ZZZ_PI1!B65</f>
        <v>101</v>
      </c>
      <c r="D72" s="6">
        <f>ZZZ_PI1!C65</f>
        <v>83</v>
      </c>
      <c r="E72" s="6">
        <f>ZZZ_PI1!D65</f>
        <v>184</v>
      </c>
      <c r="F72" s="6">
        <f>ZZZ_PI1!E65</f>
        <v>13</v>
      </c>
      <c r="G72" s="6">
        <f>ZZZ_PI1!F65</f>
        <v>8</v>
      </c>
      <c r="H72" s="6">
        <f>ZZZ_PI1!G65</f>
        <v>21</v>
      </c>
      <c r="I72" s="6">
        <f>ZZZ_PI1!I65</f>
        <v>29</v>
      </c>
      <c r="J72" s="6">
        <f>ZZZ_PI1!J65</f>
        <v>31</v>
      </c>
      <c r="K72" s="6">
        <f>ZZZ_PI1!K65</f>
        <v>60</v>
      </c>
      <c r="L72" s="6">
        <f>ZZZ_PI1!L65</f>
        <v>143</v>
      </c>
      <c r="M72" s="6">
        <f>ZZZ_PI1!M65</f>
        <v>122</v>
      </c>
      <c r="N72" s="6">
        <f>ZZZ_PI1!N65</f>
        <v>265</v>
      </c>
    </row>
    <row r="73" spans="1:14" ht="12">
      <c r="A73" s="5">
        <f>ZZZ_PI1!A66</f>
        <v>1984</v>
      </c>
      <c r="B73" s="74">
        <f>MID(ZZZ_PIT!$D$1,7,4)-A73</f>
        <v>36</v>
      </c>
      <c r="C73" s="6">
        <f>ZZZ_PI1!B66</f>
        <v>95</v>
      </c>
      <c r="D73" s="6">
        <f>ZZZ_PI1!C66</f>
        <v>77</v>
      </c>
      <c r="E73" s="6">
        <f>ZZZ_PI1!D66</f>
        <v>172</v>
      </c>
      <c r="F73" s="6">
        <f>ZZZ_PI1!E66</f>
        <v>13</v>
      </c>
      <c r="G73" s="6">
        <f>ZZZ_PI1!F66</f>
        <v>13</v>
      </c>
      <c r="H73" s="6">
        <f>ZZZ_PI1!G66</f>
        <v>26</v>
      </c>
      <c r="I73" s="6">
        <f>ZZZ_PI1!I66</f>
        <v>37</v>
      </c>
      <c r="J73" s="6">
        <f>ZZZ_PI1!J66</f>
        <v>34</v>
      </c>
      <c r="K73" s="6">
        <f>ZZZ_PI1!K66</f>
        <v>71</v>
      </c>
      <c r="L73" s="6">
        <f>ZZZ_PI1!L66</f>
        <v>145</v>
      </c>
      <c r="M73" s="6">
        <f>ZZZ_PI1!M66</f>
        <v>124</v>
      </c>
      <c r="N73" s="6">
        <f>ZZZ_PI1!N66</f>
        <v>269</v>
      </c>
    </row>
    <row r="74" spans="1:14" ht="12">
      <c r="A74" s="5">
        <f>ZZZ_PI1!A67</f>
        <v>1985</v>
      </c>
      <c r="B74" s="74">
        <f>MID(ZZZ_PIT!$D$1,7,4)-A74</f>
        <v>35</v>
      </c>
      <c r="C74" s="6">
        <f>ZZZ_PI1!B67</f>
        <v>103</v>
      </c>
      <c r="D74" s="6">
        <f>ZZZ_PI1!C67</f>
        <v>75</v>
      </c>
      <c r="E74" s="6">
        <f>ZZZ_PI1!D67</f>
        <v>178</v>
      </c>
      <c r="F74" s="6">
        <f>ZZZ_PI1!E67</f>
        <v>7</v>
      </c>
      <c r="G74" s="6">
        <f>ZZZ_PI1!F67</f>
        <v>13</v>
      </c>
      <c r="H74" s="6">
        <f>ZZZ_PI1!G67</f>
        <v>20</v>
      </c>
      <c r="I74" s="6">
        <f>ZZZ_PI1!I67</f>
        <v>27</v>
      </c>
      <c r="J74" s="6">
        <f>ZZZ_PI1!J67</f>
        <v>40</v>
      </c>
      <c r="K74" s="6">
        <f>ZZZ_PI1!K67</f>
        <v>67</v>
      </c>
      <c r="L74" s="6">
        <f>ZZZ_PI1!L67</f>
        <v>137</v>
      </c>
      <c r="M74" s="6">
        <f>ZZZ_PI1!M67</f>
        <v>128</v>
      </c>
      <c r="N74" s="6">
        <f>ZZZ_PI1!N67</f>
        <v>265</v>
      </c>
    </row>
    <row r="75" spans="1:14" ht="12">
      <c r="A75" s="5">
        <f>ZZZ_PI1!A68</f>
        <v>1986</v>
      </c>
      <c r="B75" s="74">
        <f>MID(ZZZ_PIT!$D$1,7,4)-A75</f>
        <v>34</v>
      </c>
      <c r="C75" s="6">
        <f>ZZZ_PI1!B68</f>
        <v>73</v>
      </c>
      <c r="D75" s="6">
        <f>ZZZ_PI1!C68</f>
        <v>89</v>
      </c>
      <c r="E75" s="6">
        <f>ZZZ_PI1!D68</f>
        <v>162</v>
      </c>
      <c r="F75" s="6">
        <f>ZZZ_PI1!E68</f>
        <v>6</v>
      </c>
      <c r="G75" s="6">
        <f>ZZZ_PI1!F68</f>
        <v>9</v>
      </c>
      <c r="H75" s="6">
        <f>ZZZ_PI1!G68</f>
        <v>15</v>
      </c>
      <c r="I75" s="6">
        <f>ZZZ_PI1!I68</f>
        <v>51</v>
      </c>
      <c r="J75" s="6">
        <f>ZZZ_PI1!J68</f>
        <v>36</v>
      </c>
      <c r="K75" s="6">
        <f>ZZZ_PI1!K68</f>
        <v>87</v>
      </c>
      <c r="L75" s="6">
        <f>ZZZ_PI1!L68</f>
        <v>130</v>
      </c>
      <c r="M75" s="6">
        <f>ZZZ_PI1!M68</f>
        <v>134</v>
      </c>
      <c r="N75" s="6">
        <f>ZZZ_PI1!N68</f>
        <v>264</v>
      </c>
    </row>
    <row r="76" spans="1:14" ht="12">
      <c r="A76" s="5">
        <f>ZZZ_PI1!A69</f>
        <v>1987</v>
      </c>
      <c r="B76" s="74">
        <f>MID(ZZZ_PIT!$D$1,7,4)-A76</f>
        <v>33</v>
      </c>
      <c r="C76" s="6">
        <f>ZZZ_PI1!B69</f>
        <v>94</v>
      </c>
      <c r="D76" s="6">
        <f>ZZZ_PI1!C69</f>
        <v>83</v>
      </c>
      <c r="E76" s="6">
        <f>ZZZ_PI1!D69</f>
        <v>177</v>
      </c>
      <c r="F76" s="6">
        <f>ZZZ_PI1!E69</f>
        <v>10</v>
      </c>
      <c r="G76" s="6">
        <f>ZZZ_PI1!F69</f>
        <v>8</v>
      </c>
      <c r="H76" s="6">
        <f>ZZZ_PI1!G69</f>
        <v>18</v>
      </c>
      <c r="I76" s="6">
        <f>ZZZ_PI1!I69</f>
        <v>43</v>
      </c>
      <c r="J76" s="6">
        <f>ZZZ_PI1!J69</f>
        <v>49</v>
      </c>
      <c r="K76" s="6">
        <f>ZZZ_PI1!K69</f>
        <v>92</v>
      </c>
      <c r="L76" s="6">
        <f>ZZZ_PI1!L69</f>
        <v>147</v>
      </c>
      <c r="M76" s="6">
        <f>ZZZ_PI1!M69</f>
        <v>140</v>
      </c>
      <c r="N76" s="6">
        <f>ZZZ_PI1!N69</f>
        <v>287</v>
      </c>
    </row>
    <row r="77" spans="1:14" ht="12">
      <c r="A77" s="5">
        <f>ZZZ_PI1!A70</f>
        <v>1988</v>
      </c>
      <c r="B77" s="74">
        <f>MID(ZZZ_PIT!$D$1,7,4)-A77</f>
        <v>32</v>
      </c>
      <c r="C77" s="6">
        <f>ZZZ_PI1!B70</f>
        <v>101</v>
      </c>
      <c r="D77" s="6">
        <f>ZZZ_PI1!C70</f>
        <v>74</v>
      </c>
      <c r="E77" s="6">
        <f>ZZZ_PI1!D70</f>
        <v>175</v>
      </c>
      <c r="F77" s="6">
        <f>ZZZ_PI1!E70</f>
        <v>11</v>
      </c>
      <c r="G77" s="6">
        <f>ZZZ_PI1!F70</f>
        <v>7</v>
      </c>
      <c r="H77" s="6">
        <f>ZZZ_PI1!G70</f>
        <v>18</v>
      </c>
      <c r="I77" s="6">
        <f>ZZZ_PI1!I70</f>
        <v>44</v>
      </c>
      <c r="J77" s="6">
        <f>ZZZ_PI1!J70</f>
        <v>34</v>
      </c>
      <c r="K77" s="6">
        <f>ZZZ_PI1!K70</f>
        <v>78</v>
      </c>
      <c r="L77" s="6">
        <f>ZZZ_PI1!L70</f>
        <v>156</v>
      </c>
      <c r="M77" s="6">
        <f>ZZZ_PI1!M70</f>
        <v>115</v>
      </c>
      <c r="N77" s="6">
        <f>ZZZ_PI1!N70</f>
        <v>271</v>
      </c>
    </row>
    <row r="78" spans="1:14" ht="12">
      <c r="A78" s="5">
        <f>ZZZ_PI1!A71</f>
        <v>1989</v>
      </c>
      <c r="B78" s="74">
        <f>MID(ZZZ_PIT!$D$1,7,4)-A78</f>
        <v>31</v>
      </c>
      <c r="C78" s="6">
        <f>ZZZ_PI1!B71</f>
        <v>93</v>
      </c>
      <c r="D78" s="6">
        <f>ZZZ_PI1!C71</f>
        <v>84</v>
      </c>
      <c r="E78" s="6">
        <f>ZZZ_PI1!D71</f>
        <v>177</v>
      </c>
      <c r="F78" s="6">
        <f>ZZZ_PI1!E71</f>
        <v>9</v>
      </c>
      <c r="G78" s="6">
        <f>ZZZ_PI1!F71</f>
        <v>5</v>
      </c>
      <c r="H78" s="6">
        <f>ZZZ_PI1!G71</f>
        <v>14</v>
      </c>
      <c r="I78" s="6">
        <f>ZZZ_PI1!I71</f>
        <v>59</v>
      </c>
      <c r="J78" s="6">
        <f>ZZZ_PI1!J71</f>
        <v>48</v>
      </c>
      <c r="K78" s="6">
        <f>ZZZ_PI1!K71</f>
        <v>107</v>
      </c>
      <c r="L78" s="6">
        <f>ZZZ_PI1!L71</f>
        <v>161</v>
      </c>
      <c r="M78" s="6">
        <f>ZZZ_PI1!M71</f>
        <v>137</v>
      </c>
      <c r="N78" s="6">
        <f>ZZZ_PI1!N71</f>
        <v>298</v>
      </c>
    </row>
    <row r="79" spans="1:14" ht="12">
      <c r="A79" s="5">
        <f>ZZZ_PI1!A72</f>
        <v>1990</v>
      </c>
      <c r="B79" s="74">
        <f>MID(ZZZ_PIT!$D$1,7,4)-A79</f>
        <v>30</v>
      </c>
      <c r="C79" s="6">
        <f>ZZZ_PI1!B72</f>
        <v>98</v>
      </c>
      <c r="D79" s="6">
        <f>ZZZ_PI1!C72</f>
        <v>98</v>
      </c>
      <c r="E79" s="6">
        <f>ZZZ_PI1!D72</f>
        <v>196</v>
      </c>
      <c r="F79" s="6">
        <f>ZZZ_PI1!E72</f>
        <v>7</v>
      </c>
      <c r="G79" s="6">
        <f>ZZZ_PI1!F72</f>
        <v>9</v>
      </c>
      <c r="H79" s="6">
        <f>ZZZ_PI1!G72</f>
        <v>16</v>
      </c>
      <c r="I79" s="6">
        <f>ZZZ_PI1!I72</f>
        <v>45</v>
      </c>
      <c r="J79" s="6">
        <f>ZZZ_PI1!J72</f>
        <v>44</v>
      </c>
      <c r="K79" s="6">
        <f>ZZZ_PI1!K72</f>
        <v>89</v>
      </c>
      <c r="L79" s="6">
        <f>ZZZ_PI1!L72</f>
        <v>150</v>
      </c>
      <c r="M79" s="6">
        <f>ZZZ_PI1!M72</f>
        <v>151</v>
      </c>
      <c r="N79" s="6">
        <f>ZZZ_PI1!N72</f>
        <v>301</v>
      </c>
    </row>
    <row r="80" spans="1:14" ht="12">
      <c r="A80" s="5">
        <f>ZZZ_PI1!A73</f>
        <v>1991</v>
      </c>
      <c r="B80" s="74">
        <f>MID(ZZZ_PIT!$D$1,7,4)-A80</f>
        <v>29</v>
      </c>
      <c r="C80" s="6">
        <f>ZZZ_PI1!B73</f>
        <v>100</v>
      </c>
      <c r="D80" s="6">
        <f>ZZZ_PI1!C73</f>
        <v>88</v>
      </c>
      <c r="E80" s="6">
        <f>ZZZ_PI1!D73</f>
        <v>188</v>
      </c>
      <c r="F80" s="6">
        <f>ZZZ_PI1!E73</f>
        <v>8</v>
      </c>
      <c r="G80" s="6">
        <f>ZZZ_PI1!F73</f>
        <v>9</v>
      </c>
      <c r="H80" s="6">
        <f>ZZZ_PI1!G73</f>
        <v>17</v>
      </c>
      <c r="I80" s="6">
        <f>ZZZ_PI1!I73</f>
        <v>31</v>
      </c>
      <c r="J80" s="6">
        <f>ZZZ_PI1!J73</f>
        <v>38</v>
      </c>
      <c r="K80" s="6">
        <f>ZZZ_PI1!K73</f>
        <v>69</v>
      </c>
      <c r="L80" s="6">
        <f>ZZZ_PI1!L73</f>
        <v>139</v>
      </c>
      <c r="M80" s="6">
        <f>ZZZ_PI1!M73</f>
        <v>135</v>
      </c>
      <c r="N80" s="6">
        <f>ZZZ_PI1!N73</f>
        <v>274</v>
      </c>
    </row>
    <row r="81" spans="1:14" ht="12">
      <c r="A81" s="5">
        <f>ZZZ_PI1!A74</f>
        <v>1992</v>
      </c>
      <c r="B81" s="74">
        <f>MID(ZZZ_PIT!$D$1,7,4)-A81</f>
        <v>28</v>
      </c>
      <c r="C81" s="6">
        <f>ZZZ_PI1!B74</f>
        <v>103</v>
      </c>
      <c r="D81" s="6">
        <f>ZZZ_PI1!C74</f>
        <v>87</v>
      </c>
      <c r="E81" s="6">
        <f>ZZZ_PI1!D74</f>
        <v>190</v>
      </c>
      <c r="F81" s="6">
        <f>ZZZ_PI1!E74</f>
        <v>9</v>
      </c>
      <c r="G81" s="6">
        <f>ZZZ_PI1!F74</f>
        <v>6</v>
      </c>
      <c r="H81" s="6">
        <f>ZZZ_PI1!G74</f>
        <v>15</v>
      </c>
      <c r="I81" s="6">
        <f>ZZZ_PI1!I74</f>
        <v>37</v>
      </c>
      <c r="J81" s="6">
        <f>ZZZ_PI1!J74</f>
        <v>39</v>
      </c>
      <c r="K81" s="6">
        <f>ZZZ_PI1!K74</f>
        <v>76</v>
      </c>
      <c r="L81" s="6">
        <f>ZZZ_PI1!L74</f>
        <v>149</v>
      </c>
      <c r="M81" s="6">
        <f>ZZZ_PI1!M74</f>
        <v>132</v>
      </c>
      <c r="N81" s="6">
        <f>ZZZ_PI1!N74</f>
        <v>281</v>
      </c>
    </row>
    <row r="82" spans="1:14" ht="12">
      <c r="A82" s="5">
        <f>ZZZ_PI1!A75</f>
        <v>1993</v>
      </c>
      <c r="B82" s="74">
        <f>MID(ZZZ_PIT!$D$1,7,4)-A82</f>
        <v>27</v>
      </c>
      <c r="C82" s="6">
        <f>ZZZ_PI1!B75</f>
        <v>81</v>
      </c>
      <c r="D82" s="6">
        <f>ZZZ_PI1!C75</f>
        <v>98</v>
      </c>
      <c r="E82" s="6">
        <f>ZZZ_PI1!D75</f>
        <v>179</v>
      </c>
      <c r="F82" s="6">
        <f>ZZZ_PI1!E75</f>
        <v>7</v>
      </c>
      <c r="G82" s="6">
        <f>ZZZ_PI1!F75</f>
        <v>5</v>
      </c>
      <c r="H82" s="6">
        <f>ZZZ_PI1!G75</f>
        <v>12</v>
      </c>
      <c r="I82" s="6">
        <f>ZZZ_PI1!I75</f>
        <v>40</v>
      </c>
      <c r="J82" s="6">
        <f>ZZZ_PI1!J75</f>
        <v>35</v>
      </c>
      <c r="K82" s="6">
        <f>ZZZ_PI1!K75</f>
        <v>75</v>
      </c>
      <c r="L82" s="6">
        <f>ZZZ_PI1!L75</f>
        <v>128</v>
      </c>
      <c r="M82" s="6">
        <f>ZZZ_PI1!M75</f>
        <v>138</v>
      </c>
      <c r="N82" s="6">
        <f>ZZZ_PI1!N75</f>
        <v>266</v>
      </c>
    </row>
    <row r="83" spans="1:14" ht="12">
      <c r="A83" s="5">
        <f>ZZZ_PI1!A76</f>
        <v>1994</v>
      </c>
      <c r="B83" s="74">
        <f>MID(ZZZ_PIT!$D$1,7,4)-A83</f>
        <v>26</v>
      </c>
      <c r="C83" s="6">
        <f>ZZZ_PI1!B76</f>
        <v>71</v>
      </c>
      <c r="D83" s="6">
        <f>ZZZ_PI1!C76</f>
        <v>74</v>
      </c>
      <c r="E83" s="6">
        <f>ZZZ_PI1!D76</f>
        <v>145</v>
      </c>
      <c r="F83" s="6">
        <f>ZZZ_PI1!E76</f>
        <v>9</v>
      </c>
      <c r="G83" s="6">
        <f>ZZZ_PI1!F76</f>
        <v>9</v>
      </c>
      <c r="H83" s="6">
        <f>ZZZ_PI1!G76</f>
        <v>18</v>
      </c>
      <c r="I83" s="6">
        <f>ZZZ_PI1!I76</f>
        <v>34</v>
      </c>
      <c r="J83" s="6">
        <f>ZZZ_PI1!J76</f>
        <v>44</v>
      </c>
      <c r="K83" s="6">
        <f>ZZZ_PI1!K76</f>
        <v>78</v>
      </c>
      <c r="L83" s="6">
        <f>ZZZ_PI1!L76</f>
        <v>114</v>
      </c>
      <c r="M83" s="6">
        <f>ZZZ_PI1!M76</f>
        <v>127</v>
      </c>
      <c r="N83" s="6">
        <f>ZZZ_PI1!N76</f>
        <v>241</v>
      </c>
    </row>
    <row r="84" spans="1:14" ht="12">
      <c r="A84" s="5">
        <f>ZZZ_PI1!A77</f>
        <v>1995</v>
      </c>
      <c r="B84" s="74">
        <f>MID(ZZZ_PIT!$D$1,7,4)-A84</f>
        <v>25</v>
      </c>
      <c r="C84" s="6">
        <f>ZZZ_PI1!B77</f>
        <v>86</v>
      </c>
      <c r="D84" s="6">
        <f>ZZZ_PI1!C77</f>
        <v>82</v>
      </c>
      <c r="E84" s="6">
        <f>ZZZ_PI1!D77</f>
        <v>168</v>
      </c>
      <c r="F84" s="6">
        <f>ZZZ_PI1!E77</f>
        <v>9</v>
      </c>
      <c r="G84" s="6">
        <f>ZZZ_PI1!F77</f>
        <v>13</v>
      </c>
      <c r="H84" s="6">
        <f>ZZZ_PI1!G77</f>
        <v>22</v>
      </c>
      <c r="I84" s="6">
        <f>ZZZ_PI1!I77</f>
        <v>21</v>
      </c>
      <c r="J84" s="6">
        <f>ZZZ_PI1!J77</f>
        <v>31</v>
      </c>
      <c r="K84" s="6">
        <f>ZZZ_PI1!K77</f>
        <v>52</v>
      </c>
      <c r="L84" s="6">
        <f>ZZZ_PI1!L77</f>
        <v>116</v>
      </c>
      <c r="M84" s="6">
        <f>ZZZ_PI1!M77</f>
        <v>126</v>
      </c>
      <c r="N84" s="6">
        <f>ZZZ_PI1!N77</f>
        <v>242</v>
      </c>
    </row>
    <row r="85" spans="1:14" ht="12">
      <c r="A85" s="5">
        <f>ZZZ_PI1!A78</f>
        <v>1996</v>
      </c>
      <c r="B85" s="74">
        <f>MID(ZZZ_PIT!$D$1,7,4)-A85</f>
        <v>24</v>
      </c>
      <c r="C85" s="6">
        <f>ZZZ_PI1!B78</f>
        <v>89</v>
      </c>
      <c r="D85" s="6">
        <f>ZZZ_PI1!C78</f>
        <v>90</v>
      </c>
      <c r="E85" s="6">
        <f>ZZZ_PI1!D78</f>
        <v>179</v>
      </c>
      <c r="F85" s="6">
        <f>ZZZ_PI1!E78</f>
        <v>12</v>
      </c>
      <c r="G85" s="6">
        <f>ZZZ_PI1!F78</f>
        <v>5</v>
      </c>
      <c r="H85" s="6">
        <f>ZZZ_PI1!G78</f>
        <v>17</v>
      </c>
      <c r="I85" s="6">
        <f>ZZZ_PI1!I78</f>
        <v>34</v>
      </c>
      <c r="J85" s="6">
        <f>ZZZ_PI1!J78</f>
        <v>31</v>
      </c>
      <c r="K85" s="6">
        <f>ZZZ_PI1!K78</f>
        <v>65</v>
      </c>
      <c r="L85" s="6">
        <f>ZZZ_PI1!L78</f>
        <v>135</v>
      </c>
      <c r="M85" s="6">
        <f>ZZZ_PI1!M78</f>
        <v>126</v>
      </c>
      <c r="N85" s="6">
        <f>ZZZ_PI1!N78</f>
        <v>261</v>
      </c>
    </row>
    <row r="86" spans="1:14" ht="12">
      <c r="A86" s="5">
        <f>ZZZ_PI1!A79</f>
        <v>1997</v>
      </c>
      <c r="B86" s="74">
        <f>MID(ZZZ_PIT!$D$1,7,4)-A86</f>
        <v>23</v>
      </c>
      <c r="C86" s="6">
        <f>ZZZ_PI1!B79</f>
        <v>84</v>
      </c>
      <c r="D86" s="6">
        <f>ZZZ_PI1!C79</f>
        <v>79</v>
      </c>
      <c r="E86" s="6">
        <f>ZZZ_PI1!D79</f>
        <v>163</v>
      </c>
      <c r="F86" s="6">
        <f>ZZZ_PI1!E79</f>
        <v>12</v>
      </c>
      <c r="G86" s="6">
        <f>ZZZ_PI1!F79</f>
        <v>12</v>
      </c>
      <c r="H86" s="6">
        <f>ZZZ_PI1!G79</f>
        <v>24</v>
      </c>
      <c r="I86" s="6">
        <f>ZZZ_PI1!I79</f>
        <v>26</v>
      </c>
      <c r="J86" s="6">
        <f>ZZZ_PI1!J79</f>
        <v>29</v>
      </c>
      <c r="K86" s="6">
        <f>ZZZ_PI1!K79</f>
        <v>55</v>
      </c>
      <c r="L86" s="6">
        <f>ZZZ_PI1!L79</f>
        <v>122</v>
      </c>
      <c r="M86" s="6">
        <f>ZZZ_PI1!M79</f>
        <v>120</v>
      </c>
      <c r="N86" s="6">
        <f>ZZZ_PI1!N79</f>
        <v>242</v>
      </c>
    </row>
    <row r="87" spans="1:14" ht="12">
      <c r="A87" s="5">
        <f>ZZZ_PI1!A80</f>
        <v>1998</v>
      </c>
      <c r="B87" s="74">
        <f>MID(ZZZ_PIT!$D$1,7,4)-A87</f>
        <v>22</v>
      </c>
      <c r="C87" s="6">
        <f>ZZZ_PI1!B80</f>
        <v>101</v>
      </c>
      <c r="D87" s="6">
        <f>ZZZ_PI1!C80</f>
        <v>91</v>
      </c>
      <c r="E87" s="6">
        <f>ZZZ_PI1!D80</f>
        <v>192</v>
      </c>
      <c r="F87" s="6">
        <f>ZZZ_PI1!E80</f>
        <v>15</v>
      </c>
      <c r="G87" s="6">
        <f>ZZZ_PI1!F80</f>
        <v>15</v>
      </c>
      <c r="H87" s="6">
        <f>ZZZ_PI1!G80</f>
        <v>30</v>
      </c>
      <c r="I87" s="6">
        <f>ZZZ_PI1!I80</f>
        <v>22</v>
      </c>
      <c r="J87" s="6">
        <f>ZZZ_PI1!J80</f>
        <v>24</v>
      </c>
      <c r="K87" s="6">
        <f>ZZZ_PI1!K80</f>
        <v>46</v>
      </c>
      <c r="L87" s="6">
        <f>ZZZ_PI1!L80</f>
        <v>138</v>
      </c>
      <c r="M87" s="6">
        <f>ZZZ_PI1!M80</f>
        <v>130</v>
      </c>
      <c r="N87" s="6">
        <f>ZZZ_PI1!N80</f>
        <v>268</v>
      </c>
    </row>
    <row r="88" spans="1:14" ht="12">
      <c r="A88" s="5">
        <f>ZZZ_PI1!A81</f>
        <v>1999</v>
      </c>
      <c r="B88" s="74">
        <f>MID(ZZZ_PIT!$D$1,7,4)-A88</f>
        <v>21</v>
      </c>
      <c r="C88" s="6">
        <f>ZZZ_PI1!B81</f>
        <v>91</v>
      </c>
      <c r="D88" s="6">
        <f>ZZZ_PI1!C81</f>
        <v>88</v>
      </c>
      <c r="E88" s="6">
        <f>ZZZ_PI1!D81</f>
        <v>179</v>
      </c>
      <c r="F88" s="6">
        <f>ZZZ_PI1!E81</f>
        <v>17</v>
      </c>
      <c r="G88" s="6">
        <f>ZZZ_PI1!F81</f>
        <v>17</v>
      </c>
      <c r="H88" s="6">
        <f>ZZZ_PI1!G81</f>
        <v>34</v>
      </c>
      <c r="I88" s="6">
        <f>ZZZ_PI1!I81</f>
        <v>20</v>
      </c>
      <c r="J88" s="6">
        <f>ZZZ_PI1!J81</f>
        <v>19</v>
      </c>
      <c r="K88" s="6">
        <f>ZZZ_PI1!K81</f>
        <v>39</v>
      </c>
      <c r="L88" s="6">
        <f>ZZZ_PI1!L81</f>
        <v>128</v>
      </c>
      <c r="M88" s="6">
        <f>ZZZ_PI1!M81</f>
        <v>124</v>
      </c>
      <c r="N88" s="6">
        <f>ZZZ_PI1!N81</f>
        <v>252</v>
      </c>
    </row>
    <row r="89" spans="1:14" ht="12">
      <c r="A89" s="5">
        <f>ZZZ_PI1!A82</f>
        <v>2000</v>
      </c>
      <c r="B89" s="74">
        <f>MID(ZZZ_PIT!$D$1,7,4)-A89</f>
        <v>20</v>
      </c>
      <c r="C89" s="6">
        <f>ZZZ_PI1!B82</f>
        <v>113</v>
      </c>
      <c r="D89" s="6">
        <f>ZZZ_PI1!C82</f>
        <v>89</v>
      </c>
      <c r="E89" s="6">
        <f>ZZZ_PI1!D82</f>
        <v>202</v>
      </c>
      <c r="F89" s="6">
        <f>ZZZ_PI1!E82</f>
        <v>16</v>
      </c>
      <c r="G89" s="6">
        <f>ZZZ_PI1!F82</f>
        <v>25</v>
      </c>
      <c r="H89" s="6">
        <f>ZZZ_PI1!G82</f>
        <v>41</v>
      </c>
      <c r="I89" s="6">
        <f>ZZZ_PI1!I82</f>
        <v>16</v>
      </c>
      <c r="J89" s="6">
        <f>ZZZ_PI1!J82</f>
        <v>16</v>
      </c>
      <c r="K89" s="6">
        <f>ZZZ_PI1!K82</f>
        <v>32</v>
      </c>
      <c r="L89" s="6">
        <f>ZZZ_PI1!L82</f>
        <v>145</v>
      </c>
      <c r="M89" s="6">
        <f>ZZZ_PI1!M82</f>
        <v>130</v>
      </c>
      <c r="N89" s="6">
        <f>ZZZ_PI1!N82</f>
        <v>275</v>
      </c>
    </row>
    <row r="90" spans="1:14" ht="12">
      <c r="A90" s="5">
        <f>ZZZ_PI1!A83</f>
        <v>2001</v>
      </c>
      <c r="B90" s="74">
        <f>MID(ZZZ_PIT!$D$1,7,4)-A90</f>
        <v>19</v>
      </c>
      <c r="C90" s="6">
        <f>ZZZ_PI1!B83</f>
        <v>82</v>
      </c>
      <c r="D90" s="6">
        <f>ZZZ_PI1!C83</f>
        <v>85</v>
      </c>
      <c r="E90" s="6">
        <f>ZZZ_PI1!D83</f>
        <v>167</v>
      </c>
      <c r="F90" s="6">
        <f>ZZZ_PI1!E83</f>
        <v>9</v>
      </c>
      <c r="G90" s="6">
        <f>ZZZ_PI1!F83</f>
        <v>9</v>
      </c>
      <c r="H90" s="6">
        <f>ZZZ_PI1!G83</f>
        <v>18</v>
      </c>
      <c r="I90" s="6">
        <f>ZZZ_PI1!I83</f>
        <v>14</v>
      </c>
      <c r="J90" s="6">
        <f>ZZZ_PI1!J83</f>
        <v>13</v>
      </c>
      <c r="K90" s="6">
        <f>ZZZ_PI1!K83</f>
        <v>27</v>
      </c>
      <c r="L90" s="6">
        <f>ZZZ_PI1!L83</f>
        <v>105</v>
      </c>
      <c r="M90" s="6">
        <f>ZZZ_PI1!M83</f>
        <v>107</v>
      </c>
      <c r="N90" s="6">
        <f>ZZZ_PI1!N83</f>
        <v>212</v>
      </c>
    </row>
    <row r="91" spans="1:14" ht="12">
      <c r="A91" s="5">
        <f>ZZZ_PI1!A84</f>
        <v>2002</v>
      </c>
      <c r="B91" s="74">
        <f>MID(ZZZ_PIT!$D$1,7,4)-A91</f>
        <v>18</v>
      </c>
      <c r="C91" s="6">
        <f>ZZZ_PI1!B84</f>
        <v>98</v>
      </c>
      <c r="D91" s="6">
        <f>ZZZ_PI1!C84</f>
        <v>79</v>
      </c>
      <c r="E91" s="6">
        <f>ZZZ_PI1!D84</f>
        <v>177</v>
      </c>
      <c r="F91" s="6">
        <f>ZZZ_PI1!E84</f>
        <v>25</v>
      </c>
      <c r="G91" s="6">
        <f>ZZZ_PI1!F84</f>
        <v>21</v>
      </c>
      <c r="H91" s="6">
        <f>ZZZ_PI1!G84</f>
        <v>46</v>
      </c>
      <c r="I91" s="6">
        <f>ZZZ_PI1!I84</f>
        <v>10</v>
      </c>
      <c r="J91" s="6">
        <f>ZZZ_PI1!J84</f>
        <v>13</v>
      </c>
      <c r="K91" s="6">
        <f>ZZZ_PI1!K84</f>
        <v>23</v>
      </c>
      <c r="L91" s="6">
        <f>ZZZ_PI1!L84</f>
        <v>133</v>
      </c>
      <c r="M91" s="6">
        <f>ZZZ_PI1!M84</f>
        <v>113</v>
      </c>
      <c r="N91" s="6">
        <f>ZZZ_PI1!N84</f>
        <v>246</v>
      </c>
    </row>
    <row r="92" spans="1:14" ht="12">
      <c r="A92" s="5">
        <f>ZZZ_PI1!A85</f>
        <v>2003</v>
      </c>
      <c r="B92" s="74">
        <f>MID(ZZZ_PIT!$D$1,7,4)-A92</f>
        <v>17</v>
      </c>
      <c r="C92" s="6">
        <f>ZZZ_PI1!B85</f>
        <v>72</v>
      </c>
      <c r="D92" s="6">
        <f>ZZZ_PI1!C85</f>
        <v>69</v>
      </c>
      <c r="E92" s="6">
        <f>ZZZ_PI1!D85</f>
        <v>141</v>
      </c>
      <c r="F92" s="6">
        <f>ZZZ_PI1!E85</f>
        <v>15</v>
      </c>
      <c r="G92" s="6">
        <f>ZZZ_PI1!F85</f>
        <v>11</v>
      </c>
      <c r="H92" s="6">
        <f>ZZZ_PI1!G85</f>
        <v>26</v>
      </c>
      <c r="I92" s="6">
        <f>ZZZ_PI1!I85</f>
        <v>10</v>
      </c>
      <c r="J92" s="6">
        <f>ZZZ_PI1!J85</f>
        <v>10</v>
      </c>
      <c r="K92" s="6">
        <f>ZZZ_PI1!K85</f>
        <v>20</v>
      </c>
      <c r="L92" s="6">
        <f>ZZZ_PI1!L85</f>
        <v>97</v>
      </c>
      <c r="M92" s="6">
        <f>ZZZ_PI1!M85</f>
        <v>90</v>
      </c>
      <c r="N92" s="6">
        <f>ZZZ_PI1!N85</f>
        <v>187</v>
      </c>
    </row>
    <row r="93" spans="1:14" ht="12">
      <c r="A93" s="5">
        <f>ZZZ_PI1!A86</f>
        <v>2004</v>
      </c>
      <c r="B93" s="74">
        <f>MID(ZZZ_PIT!$D$1,7,4)-A93</f>
        <v>16</v>
      </c>
      <c r="C93" s="6">
        <f>ZZZ_PI1!B86</f>
        <v>71</v>
      </c>
      <c r="D93" s="6">
        <f>ZZZ_PI1!C86</f>
        <v>75</v>
      </c>
      <c r="E93" s="6">
        <f>ZZZ_PI1!D86</f>
        <v>146</v>
      </c>
      <c r="F93" s="6">
        <f>ZZZ_PI1!E86</f>
        <v>15</v>
      </c>
      <c r="G93" s="6">
        <f>ZZZ_PI1!F86</f>
        <v>19</v>
      </c>
      <c r="H93" s="6">
        <f>ZZZ_PI1!G86</f>
        <v>34</v>
      </c>
      <c r="I93" s="6">
        <f>ZZZ_PI1!I86</f>
        <v>19</v>
      </c>
      <c r="J93" s="6">
        <f>ZZZ_PI1!J86</f>
        <v>14</v>
      </c>
      <c r="K93" s="6">
        <f>ZZZ_PI1!K86</f>
        <v>33</v>
      </c>
      <c r="L93" s="6">
        <f>ZZZ_PI1!L86</f>
        <v>105</v>
      </c>
      <c r="M93" s="6">
        <f>ZZZ_PI1!M86</f>
        <v>108</v>
      </c>
      <c r="N93" s="6">
        <f>ZZZ_PI1!N86</f>
        <v>213</v>
      </c>
    </row>
    <row r="94" spans="1:14" ht="12">
      <c r="A94" s="5">
        <f>ZZZ_PI1!A87</f>
        <v>2005</v>
      </c>
      <c r="B94" s="74">
        <f>MID(ZZZ_PIT!$D$1,7,4)-A94</f>
        <v>15</v>
      </c>
      <c r="C94" s="6">
        <f>ZZZ_PI1!B87</f>
        <v>82</v>
      </c>
      <c r="D94" s="6">
        <f>ZZZ_PI1!C87</f>
        <v>82</v>
      </c>
      <c r="E94" s="6">
        <f>ZZZ_PI1!D87</f>
        <v>164</v>
      </c>
      <c r="F94" s="6">
        <f>ZZZ_PI1!E87</f>
        <v>14</v>
      </c>
      <c r="G94" s="6">
        <f>ZZZ_PI1!F87</f>
        <v>17</v>
      </c>
      <c r="H94" s="6">
        <f>ZZZ_PI1!G87</f>
        <v>31</v>
      </c>
      <c r="I94" s="6">
        <f>ZZZ_PI1!I87</f>
        <v>18</v>
      </c>
      <c r="J94" s="6">
        <f>ZZZ_PI1!J87</f>
        <v>13</v>
      </c>
      <c r="K94" s="6">
        <f>ZZZ_PI1!K87</f>
        <v>31</v>
      </c>
      <c r="L94" s="6">
        <f>ZZZ_PI1!L87</f>
        <v>114</v>
      </c>
      <c r="M94" s="6">
        <f>ZZZ_PI1!M87</f>
        <v>112</v>
      </c>
      <c r="N94" s="6">
        <f>ZZZ_PI1!N87</f>
        <v>226</v>
      </c>
    </row>
    <row r="95" spans="1:14" ht="12">
      <c r="A95" s="5">
        <f>ZZZ_PI1!A88</f>
        <v>2006</v>
      </c>
      <c r="B95" s="74">
        <f>MID(ZZZ_PIT!$D$1,7,4)-A95</f>
        <v>14</v>
      </c>
      <c r="C95" s="6">
        <f>ZZZ_PI1!B88</f>
        <v>89</v>
      </c>
      <c r="D95" s="6">
        <f>ZZZ_PI1!C88</f>
        <v>69</v>
      </c>
      <c r="E95" s="6">
        <f>ZZZ_PI1!D88</f>
        <v>158</v>
      </c>
      <c r="F95" s="6">
        <f>ZZZ_PI1!E88</f>
        <v>15</v>
      </c>
      <c r="G95" s="6">
        <f>ZZZ_PI1!F88</f>
        <v>8</v>
      </c>
      <c r="H95" s="6">
        <f>ZZZ_PI1!G88</f>
        <v>23</v>
      </c>
      <c r="I95" s="6">
        <f>ZZZ_PI1!I88</f>
        <v>9</v>
      </c>
      <c r="J95" s="6">
        <f>ZZZ_PI1!J88</f>
        <v>17</v>
      </c>
      <c r="K95" s="6">
        <f>ZZZ_PI1!K88</f>
        <v>26</v>
      </c>
      <c r="L95" s="6">
        <f>ZZZ_PI1!L88</f>
        <v>113</v>
      </c>
      <c r="M95" s="6">
        <f>ZZZ_PI1!M88</f>
        <v>94</v>
      </c>
      <c r="N95" s="6">
        <f>ZZZ_PI1!N88</f>
        <v>207</v>
      </c>
    </row>
    <row r="96" spans="1:14" ht="12">
      <c r="A96" s="5">
        <f>ZZZ_PI1!A89</f>
        <v>2007</v>
      </c>
      <c r="B96" s="74">
        <f>MID(ZZZ_PIT!$D$1,7,4)-A96</f>
        <v>13</v>
      </c>
      <c r="C96" s="6">
        <f>ZZZ_PI1!B89</f>
        <v>96</v>
      </c>
      <c r="D96" s="6">
        <f>ZZZ_PI1!C89</f>
        <v>78</v>
      </c>
      <c r="E96" s="6">
        <f>ZZZ_PI1!D89</f>
        <v>174</v>
      </c>
      <c r="F96" s="6">
        <f>ZZZ_PI1!E89</f>
        <v>9</v>
      </c>
      <c r="G96" s="6">
        <f>ZZZ_PI1!F89</f>
        <v>15</v>
      </c>
      <c r="H96" s="6">
        <f>ZZZ_PI1!G89</f>
        <v>24</v>
      </c>
      <c r="I96" s="6">
        <f>ZZZ_PI1!I89</f>
        <v>15</v>
      </c>
      <c r="J96" s="6">
        <f>ZZZ_PI1!J89</f>
        <v>16</v>
      </c>
      <c r="K96" s="6">
        <f>ZZZ_PI1!K89</f>
        <v>31</v>
      </c>
      <c r="L96" s="6">
        <f>ZZZ_PI1!L89</f>
        <v>120</v>
      </c>
      <c r="M96" s="6">
        <f>ZZZ_PI1!M89</f>
        <v>109</v>
      </c>
      <c r="N96" s="6">
        <f>ZZZ_PI1!N89</f>
        <v>229</v>
      </c>
    </row>
    <row r="97" spans="1:14" ht="12">
      <c r="A97" s="5">
        <f>ZZZ_PI1!A90</f>
        <v>2008</v>
      </c>
      <c r="B97" s="74">
        <f>MID(ZZZ_PIT!$D$1,7,4)-A97</f>
        <v>12</v>
      </c>
      <c r="C97" s="6">
        <f>ZZZ_PI1!B90</f>
        <v>99</v>
      </c>
      <c r="D97" s="6">
        <f>ZZZ_PI1!C90</f>
        <v>103</v>
      </c>
      <c r="E97" s="6">
        <f>ZZZ_PI1!D90</f>
        <v>202</v>
      </c>
      <c r="F97" s="6">
        <f>ZZZ_PI1!E90</f>
        <v>23</v>
      </c>
      <c r="G97" s="6">
        <f>ZZZ_PI1!F90</f>
        <v>14</v>
      </c>
      <c r="H97" s="6">
        <f>ZZZ_PI1!G90</f>
        <v>37</v>
      </c>
      <c r="I97" s="6">
        <f>ZZZ_PI1!I90</f>
        <v>15</v>
      </c>
      <c r="J97" s="6">
        <f>ZZZ_PI1!J90</f>
        <v>16</v>
      </c>
      <c r="K97" s="6">
        <f>ZZZ_PI1!K90</f>
        <v>31</v>
      </c>
      <c r="L97" s="6">
        <f>ZZZ_PI1!L90</f>
        <v>137</v>
      </c>
      <c r="M97" s="6">
        <f>ZZZ_PI1!M90</f>
        <v>133</v>
      </c>
      <c r="N97" s="6">
        <f>ZZZ_PI1!N90</f>
        <v>270</v>
      </c>
    </row>
    <row r="98" spans="1:14" ht="12">
      <c r="A98" s="5">
        <f>ZZZ_PI1!A91</f>
        <v>2009</v>
      </c>
      <c r="B98" s="74">
        <f>MID(ZZZ_PIT!$D$1,7,4)-A98</f>
        <v>11</v>
      </c>
      <c r="C98" s="6">
        <f>ZZZ_PI1!B91</f>
        <v>81</v>
      </c>
      <c r="D98" s="6">
        <f>ZZZ_PI1!C91</f>
        <v>76</v>
      </c>
      <c r="E98" s="6">
        <f>ZZZ_PI1!D91</f>
        <v>157</v>
      </c>
      <c r="F98" s="6">
        <f>ZZZ_PI1!E91</f>
        <v>7</v>
      </c>
      <c r="G98" s="6">
        <f>ZZZ_PI1!F91</f>
        <v>9</v>
      </c>
      <c r="H98" s="6">
        <f>ZZZ_PI1!G91</f>
        <v>16</v>
      </c>
      <c r="I98" s="6">
        <f>ZZZ_PI1!I91</f>
        <v>17</v>
      </c>
      <c r="J98" s="6">
        <f>ZZZ_PI1!J91</f>
        <v>17</v>
      </c>
      <c r="K98" s="6">
        <f>ZZZ_PI1!K91</f>
        <v>34</v>
      </c>
      <c r="L98" s="6">
        <f>ZZZ_PI1!L91</f>
        <v>105</v>
      </c>
      <c r="M98" s="6">
        <f>ZZZ_PI1!M91</f>
        <v>102</v>
      </c>
      <c r="N98" s="6">
        <f>ZZZ_PI1!N91</f>
        <v>207</v>
      </c>
    </row>
    <row r="99" spans="1:14" ht="12">
      <c r="A99" s="5">
        <f>ZZZ_PI1!A92</f>
        <v>2010</v>
      </c>
      <c r="B99" s="74">
        <f>MID(ZZZ_PIT!$D$1,7,4)-A99</f>
        <v>10</v>
      </c>
      <c r="C99" s="6">
        <f>ZZZ_PI1!B92</f>
        <v>98</v>
      </c>
      <c r="D99" s="6">
        <f>ZZZ_PI1!C92</f>
        <v>98</v>
      </c>
      <c r="E99" s="6">
        <f>ZZZ_PI1!D92</f>
        <v>196</v>
      </c>
      <c r="F99" s="6">
        <f>ZZZ_PI1!E92</f>
        <v>10</v>
      </c>
      <c r="G99" s="6">
        <f>ZZZ_PI1!F92</f>
        <v>12</v>
      </c>
      <c r="H99" s="6">
        <f>ZZZ_PI1!G92</f>
        <v>22</v>
      </c>
      <c r="I99" s="6">
        <f>ZZZ_PI1!I92</f>
        <v>30</v>
      </c>
      <c r="J99" s="6">
        <f>ZZZ_PI1!J92</f>
        <v>14</v>
      </c>
      <c r="K99" s="6">
        <f>ZZZ_PI1!K92</f>
        <v>44</v>
      </c>
      <c r="L99" s="6">
        <f>ZZZ_PI1!L92</f>
        <v>138</v>
      </c>
      <c r="M99" s="6">
        <f>ZZZ_PI1!M92</f>
        <v>124</v>
      </c>
      <c r="N99" s="6">
        <f>ZZZ_PI1!N92</f>
        <v>262</v>
      </c>
    </row>
    <row r="100" spans="1:14" ht="12">
      <c r="A100" s="5">
        <f>ZZZ_PI1!A93</f>
        <v>2011</v>
      </c>
      <c r="B100" s="74">
        <f>MID(ZZZ_PIT!$D$1,7,4)-A100</f>
        <v>9</v>
      </c>
      <c r="C100" s="6">
        <f>ZZZ_PI1!B93</f>
        <v>81</v>
      </c>
      <c r="D100" s="6">
        <f>ZZZ_PI1!C93</f>
        <v>80</v>
      </c>
      <c r="E100" s="6">
        <f>ZZZ_PI1!D93</f>
        <v>161</v>
      </c>
      <c r="F100" s="6">
        <f>ZZZ_PI1!E93</f>
        <v>8</v>
      </c>
      <c r="G100" s="6">
        <f>ZZZ_PI1!F93</f>
        <v>9</v>
      </c>
      <c r="H100" s="6">
        <f>ZZZ_PI1!G93</f>
        <v>17</v>
      </c>
      <c r="I100" s="6">
        <f>ZZZ_PI1!I93</f>
        <v>22</v>
      </c>
      <c r="J100" s="6">
        <f>ZZZ_PI1!J93</f>
        <v>25</v>
      </c>
      <c r="K100" s="6">
        <f>ZZZ_PI1!K93</f>
        <v>47</v>
      </c>
      <c r="L100" s="6">
        <f>ZZZ_PI1!L93</f>
        <v>111</v>
      </c>
      <c r="M100" s="6">
        <f>ZZZ_PI1!M93</f>
        <v>114</v>
      </c>
      <c r="N100" s="6">
        <f>ZZZ_PI1!N93</f>
        <v>225</v>
      </c>
    </row>
    <row r="101" spans="1:14" ht="12">
      <c r="A101" s="5">
        <f>ZZZ_PI1!A94</f>
        <v>2012</v>
      </c>
      <c r="B101" s="74">
        <f>MID(ZZZ_PIT!$D$1,7,4)-A101</f>
        <v>8</v>
      </c>
      <c r="C101" s="6">
        <f>ZZZ_PI1!B94</f>
        <v>81</v>
      </c>
      <c r="D101" s="6">
        <f>ZZZ_PI1!C94</f>
        <v>77</v>
      </c>
      <c r="E101" s="6">
        <f>ZZZ_PI1!D94</f>
        <v>158</v>
      </c>
      <c r="F101" s="6">
        <f>ZZZ_PI1!E94</f>
        <v>10</v>
      </c>
      <c r="G101" s="6">
        <f>ZZZ_PI1!F94</f>
        <v>11</v>
      </c>
      <c r="H101" s="6">
        <f>ZZZ_PI1!G94</f>
        <v>21</v>
      </c>
      <c r="I101" s="6">
        <f>ZZZ_PI1!I94</f>
        <v>24</v>
      </c>
      <c r="J101" s="6">
        <f>ZZZ_PI1!J94</f>
        <v>22</v>
      </c>
      <c r="K101" s="6">
        <f>ZZZ_PI1!K94</f>
        <v>46</v>
      </c>
      <c r="L101" s="6">
        <f>ZZZ_PI1!L94</f>
        <v>115</v>
      </c>
      <c r="M101" s="6">
        <f>ZZZ_PI1!M94</f>
        <v>110</v>
      </c>
      <c r="N101" s="6">
        <f>ZZZ_PI1!N94</f>
        <v>225</v>
      </c>
    </row>
    <row r="102" spans="1:14" ht="12">
      <c r="A102" s="5">
        <f>ZZZ_PI1!A95</f>
        <v>2013</v>
      </c>
      <c r="B102" s="74">
        <f>MID(ZZZ_PIT!$D$1,7,4)-A102</f>
        <v>7</v>
      </c>
      <c r="C102" s="6">
        <f>ZZZ_PI1!B95</f>
        <v>81</v>
      </c>
      <c r="D102" s="6">
        <f>ZZZ_PI1!C95</f>
        <v>87</v>
      </c>
      <c r="E102" s="6">
        <f>ZZZ_PI1!D95</f>
        <v>168</v>
      </c>
      <c r="F102" s="6">
        <f>ZZZ_PI1!E95</f>
        <v>6</v>
      </c>
      <c r="G102" s="6">
        <f>ZZZ_PI1!F95</f>
        <v>9</v>
      </c>
      <c r="H102" s="6">
        <f>ZZZ_PI1!G95</f>
        <v>15</v>
      </c>
      <c r="I102" s="6">
        <f>ZZZ_PI1!I95</f>
        <v>28</v>
      </c>
      <c r="J102" s="6">
        <f>ZZZ_PI1!J95</f>
        <v>28</v>
      </c>
      <c r="K102" s="6">
        <f>ZZZ_PI1!K95</f>
        <v>56</v>
      </c>
      <c r="L102" s="6">
        <f>ZZZ_PI1!L95</f>
        <v>115</v>
      </c>
      <c r="M102" s="6">
        <f>ZZZ_PI1!M95</f>
        <v>124</v>
      </c>
      <c r="N102" s="6">
        <f>ZZZ_PI1!N95</f>
        <v>239</v>
      </c>
    </row>
    <row r="103" spans="1:14" ht="12">
      <c r="A103" s="5">
        <f>ZZZ_PI1!A96</f>
        <v>2014</v>
      </c>
      <c r="B103" s="74">
        <f>MID(ZZZ_PIT!$D$1,7,4)-A103</f>
        <v>6</v>
      </c>
      <c r="C103" s="6">
        <f>ZZZ_PI1!B96</f>
        <v>79</v>
      </c>
      <c r="D103" s="6">
        <f>ZZZ_PI1!C96</f>
        <v>92</v>
      </c>
      <c r="E103" s="6">
        <f>ZZZ_PI1!D96</f>
        <v>171</v>
      </c>
      <c r="F103" s="6">
        <f>ZZZ_PI1!E96</f>
        <v>12</v>
      </c>
      <c r="G103" s="6">
        <f>ZZZ_PI1!F96</f>
        <v>8</v>
      </c>
      <c r="H103" s="6">
        <f>ZZZ_PI1!G96</f>
        <v>20</v>
      </c>
      <c r="I103" s="6">
        <f>ZZZ_PI1!I96</f>
        <v>33</v>
      </c>
      <c r="J103" s="6">
        <f>ZZZ_PI1!J96</f>
        <v>31</v>
      </c>
      <c r="K103" s="6">
        <f>ZZZ_PI1!K96</f>
        <v>64</v>
      </c>
      <c r="L103" s="6">
        <f>ZZZ_PI1!L96</f>
        <v>124</v>
      </c>
      <c r="M103" s="6">
        <f>ZZZ_PI1!M96</f>
        <v>131</v>
      </c>
      <c r="N103" s="6">
        <f>ZZZ_PI1!N96</f>
        <v>255</v>
      </c>
    </row>
    <row r="104" spans="1:14" ht="12">
      <c r="A104" s="5">
        <f>ZZZ_PI1!A97</f>
        <v>2015</v>
      </c>
      <c r="B104" s="74">
        <f>MID(ZZZ_PIT!$D$1,7,4)-A104</f>
        <v>5</v>
      </c>
      <c r="C104" s="6">
        <f>ZZZ_PI1!B97</f>
        <v>96</v>
      </c>
      <c r="D104" s="6">
        <f>ZZZ_PI1!C97</f>
        <v>82</v>
      </c>
      <c r="E104" s="6">
        <f>ZZZ_PI1!D97</f>
        <v>178</v>
      </c>
      <c r="F104" s="6">
        <f>ZZZ_PI1!E97</f>
        <v>6</v>
      </c>
      <c r="G104" s="6">
        <f>ZZZ_PI1!F97</f>
        <v>8</v>
      </c>
      <c r="H104" s="6">
        <f>ZZZ_PI1!G97</f>
        <v>14</v>
      </c>
      <c r="I104" s="6">
        <f>ZZZ_PI1!I97</f>
        <v>24</v>
      </c>
      <c r="J104" s="6">
        <f>ZZZ_PI1!J97</f>
        <v>20</v>
      </c>
      <c r="K104" s="6">
        <f>ZZZ_PI1!K97</f>
        <v>44</v>
      </c>
      <c r="L104" s="6">
        <f>ZZZ_PI1!L97</f>
        <v>126</v>
      </c>
      <c r="M104" s="6">
        <f>ZZZ_PI1!M97</f>
        <v>110</v>
      </c>
      <c r="N104" s="6">
        <f>ZZZ_PI1!N97</f>
        <v>236</v>
      </c>
    </row>
    <row r="105" spans="1:14" ht="12">
      <c r="A105" s="5">
        <f>ZZZ_PI1!A98</f>
        <v>2016</v>
      </c>
      <c r="B105" s="74">
        <f>MID(ZZZ_PIT!$D$1,7,4)-A105</f>
        <v>4</v>
      </c>
      <c r="C105" s="6">
        <f>ZZZ_PI1!B98</f>
        <v>79</v>
      </c>
      <c r="D105" s="6">
        <f>ZZZ_PI1!C98</f>
        <v>83</v>
      </c>
      <c r="E105" s="6">
        <f>ZZZ_PI1!D98</f>
        <v>162</v>
      </c>
      <c r="F105" s="6">
        <f>ZZZ_PI1!E98</f>
        <v>11</v>
      </c>
      <c r="G105" s="6">
        <f>ZZZ_PI1!F98</f>
        <v>4</v>
      </c>
      <c r="H105" s="6">
        <f>ZZZ_PI1!G98</f>
        <v>15</v>
      </c>
      <c r="I105" s="6">
        <f>ZZZ_PI1!I98</f>
        <v>35</v>
      </c>
      <c r="J105" s="6">
        <f>ZZZ_PI1!J98</f>
        <v>29</v>
      </c>
      <c r="K105" s="6">
        <f>ZZZ_PI1!K98</f>
        <v>64</v>
      </c>
      <c r="L105" s="6">
        <f>ZZZ_PI1!L98</f>
        <v>125</v>
      </c>
      <c r="M105" s="6">
        <f>ZZZ_PI1!M98</f>
        <v>116</v>
      </c>
      <c r="N105" s="6">
        <f>ZZZ_PI1!N98</f>
        <v>241</v>
      </c>
    </row>
    <row r="106" spans="1:14" ht="12">
      <c r="A106" s="5">
        <f>ZZZ_PI1!A99</f>
        <v>2017</v>
      </c>
      <c r="B106" s="74">
        <f>MID(ZZZ_PIT!$D$1,7,4)-A106</f>
        <v>3</v>
      </c>
      <c r="C106" s="6">
        <f>ZZZ_PI1!B99</f>
        <v>72</v>
      </c>
      <c r="D106" s="6">
        <f>ZZZ_PI1!C99</f>
        <v>81</v>
      </c>
      <c r="E106" s="6">
        <f>ZZZ_PI1!D99</f>
        <v>153</v>
      </c>
      <c r="F106" s="6">
        <f>ZZZ_PI1!E99</f>
        <v>7</v>
      </c>
      <c r="G106" s="6">
        <f>ZZZ_PI1!F99</f>
        <v>6</v>
      </c>
      <c r="H106" s="6">
        <f>ZZZ_PI1!G99</f>
        <v>13</v>
      </c>
      <c r="I106" s="6">
        <f>ZZZ_PI1!I99</f>
        <v>25</v>
      </c>
      <c r="J106" s="6">
        <f>ZZZ_PI1!J99</f>
        <v>31</v>
      </c>
      <c r="K106" s="6">
        <f>ZZZ_PI1!K99</f>
        <v>56</v>
      </c>
      <c r="L106" s="6">
        <f>ZZZ_PI1!L99</f>
        <v>104</v>
      </c>
      <c r="M106" s="6">
        <f>ZZZ_PI1!M99</f>
        <v>118</v>
      </c>
      <c r="N106" s="6">
        <f>ZZZ_PI1!N99</f>
        <v>222</v>
      </c>
    </row>
    <row r="107" spans="1:14" ht="12">
      <c r="A107" s="5">
        <f>ZZZ_PI1!A100</f>
        <v>2018</v>
      </c>
      <c r="B107" s="74">
        <f>MID(ZZZ_PIT!$D$1,7,4)-A107</f>
        <v>2</v>
      </c>
      <c r="C107" s="6">
        <f>ZZZ_PI1!B100</f>
        <v>73</v>
      </c>
      <c r="D107" s="6">
        <f>ZZZ_PI1!C100</f>
        <v>76</v>
      </c>
      <c r="E107" s="6">
        <f>ZZZ_PI1!D100</f>
        <v>149</v>
      </c>
      <c r="F107" s="6">
        <f>ZZZ_PI1!E100</f>
        <v>11</v>
      </c>
      <c r="G107" s="6">
        <f>ZZZ_PI1!F100</f>
        <v>6</v>
      </c>
      <c r="H107" s="6">
        <f>ZZZ_PI1!G100</f>
        <v>17</v>
      </c>
      <c r="I107" s="6">
        <f>ZZZ_PI1!I100</f>
        <v>30</v>
      </c>
      <c r="J107" s="6">
        <f>ZZZ_PI1!J100</f>
        <v>36</v>
      </c>
      <c r="K107" s="6">
        <f>ZZZ_PI1!K100</f>
        <v>66</v>
      </c>
      <c r="L107" s="6">
        <f>ZZZ_PI1!L100</f>
        <v>114</v>
      </c>
      <c r="M107" s="6">
        <f>ZZZ_PI1!M100</f>
        <v>118</v>
      </c>
      <c r="N107" s="6">
        <f>ZZZ_PI1!N100</f>
        <v>232</v>
      </c>
    </row>
    <row r="108" spans="1:14" ht="12">
      <c r="A108" s="5">
        <f>ZZZ_PI1!A101</f>
        <v>2019</v>
      </c>
      <c r="B108" s="74">
        <f>MID(ZZZ_PIT!$D$1,7,4)-A108</f>
        <v>1</v>
      </c>
      <c r="C108" s="6">
        <f>ZZZ_PI1!B101</f>
        <v>83</v>
      </c>
      <c r="D108" s="6">
        <f>ZZZ_PI1!C101</f>
        <v>65</v>
      </c>
      <c r="E108" s="6">
        <f>ZZZ_PI1!D101</f>
        <v>148</v>
      </c>
      <c r="F108" s="6">
        <f>ZZZ_PI1!E101</f>
        <v>4</v>
      </c>
      <c r="G108" s="6">
        <f>ZZZ_PI1!F101</f>
        <v>9</v>
      </c>
      <c r="H108" s="6">
        <f>ZZZ_PI1!G101</f>
        <v>13</v>
      </c>
      <c r="I108" s="6">
        <f>ZZZ_PI1!I101</f>
        <v>37</v>
      </c>
      <c r="J108" s="6">
        <f>ZZZ_PI1!J101</f>
        <v>33</v>
      </c>
      <c r="K108" s="6">
        <f>ZZZ_PI1!K101</f>
        <v>70</v>
      </c>
      <c r="L108" s="6">
        <f>ZZZ_PI1!L101</f>
        <v>124</v>
      </c>
      <c r="M108" s="6">
        <f>ZZZ_PI1!M101</f>
        <v>107</v>
      </c>
      <c r="N108" s="6">
        <f>ZZZ_PI1!N101</f>
        <v>231</v>
      </c>
    </row>
    <row r="109" spans="1:14" ht="12">
      <c r="A109" s="5">
        <f>ZZZ_PI1!A102</f>
        <v>2020</v>
      </c>
      <c r="B109" s="74">
        <f>MID(ZZZ_PIT!$D$1,7,4)-A109</f>
        <v>0</v>
      </c>
      <c r="C109" s="6">
        <f>ZZZ_PI1!B102</f>
        <v>74</v>
      </c>
      <c r="D109" s="6">
        <f>ZZZ_PI1!C102</f>
        <v>61</v>
      </c>
      <c r="E109" s="6">
        <f>ZZZ_PI1!D102</f>
        <v>135</v>
      </c>
      <c r="F109" s="6">
        <f>ZZZ_PI1!E102</f>
        <v>2</v>
      </c>
      <c r="G109" s="6">
        <f>ZZZ_PI1!F102</f>
        <v>2</v>
      </c>
      <c r="H109" s="6">
        <f>ZZZ_PI1!G102</f>
        <v>4</v>
      </c>
      <c r="I109" s="6">
        <f>ZZZ_PI1!I102</f>
        <v>36</v>
      </c>
      <c r="J109" s="6">
        <f>ZZZ_PI1!J102</f>
        <v>38</v>
      </c>
      <c r="K109" s="6">
        <f>ZZZ_PI1!K102</f>
        <v>74</v>
      </c>
      <c r="L109" s="6">
        <f>ZZZ_PI1!L102</f>
        <v>112</v>
      </c>
      <c r="M109" s="6">
        <f>ZZZ_PI1!M102</f>
        <v>101</v>
      </c>
      <c r="N109" s="6">
        <f>ZZZ_PI1!N102</f>
        <v>213</v>
      </c>
    </row>
    <row r="110" spans="1:14" ht="12">
      <c r="A110" s="12"/>
      <c r="B110" s="12"/>
      <c r="C110" s="13">
        <f>SUM(C8:C109)</f>
        <v>7710</v>
      </c>
      <c r="D110" s="13">
        <f>SUM(D8:D109)</f>
        <v>7623</v>
      </c>
      <c r="E110" s="13">
        <f>SUM(E8:E109)</f>
        <v>15333</v>
      </c>
      <c r="F110" s="13">
        <f>SUM(F8:F109)</f>
        <v>1512</v>
      </c>
      <c r="G110" s="13">
        <f>SUM(G8:G109)</f>
        <v>1375</v>
      </c>
      <c r="H110" s="13">
        <f>SUM(H8:H109)</f>
        <v>2887</v>
      </c>
      <c r="I110" s="13">
        <f>SUM(I8:I109)</f>
        <v>1762</v>
      </c>
      <c r="J110" s="13">
        <f>SUM(J8:J109)</f>
        <v>1574</v>
      </c>
      <c r="K110" s="13">
        <f>SUM(K8:K109)</f>
        <v>3336</v>
      </c>
      <c r="L110" s="13">
        <f>SUM(L8:L109)</f>
        <v>10984</v>
      </c>
      <c r="M110" s="13">
        <f>SUM(M8:M109)</f>
        <v>10572</v>
      </c>
      <c r="N110" s="99">
        <f>SUM(N8:N109)</f>
        <v>21556</v>
      </c>
    </row>
  </sheetData>
  <sheetProtection/>
  <mergeCells count="8">
    <mergeCell ref="A1:N1"/>
    <mergeCell ref="C6:E6"/>
    <mergeCell ref="C5:H5"/>
    <mergeCell ref="L6:N6"/>
    <mergeCell ref="F6:H6"/>
    <mergeCell ref="I6:K6"/>
    <mergeCell ref="I5:K5"/>
    <mergeCell ref="L5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7"/>
  <dimension ref="A1:N102"/>
  <sheetViews>
    <sheetView zoomScalePageLayoutView="0" workbookViewId="0" topLeftCell="A1">
      <selection activeCell="A1" sqref="A1:N102"/>
    </sheetView>
  </sheetViews>
  <sheetFormatPr defaultColWidth="9.140625" defaultRowHeight="12.75"/>
  <sheetData>
    <row r="1" spans="1:14" ht="12.75">
      <c r="A1">
        <v>1919</v>
      </c>
      <c r="B1">
        <v>1</v>
      </c>
      <c r="C1">
        <v>1</v>
      </c>
      <c r="D1">
        <v>2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1</v>
      </c>
      <c r="M1">
        <v>1</v>
      </c>
      <c r="N1">
        <v>2</v>
      </c>
    </row>
    <row r="2" spans="1:14" ht="12.75">
      <c r="A2">
        <v>1920</v>
      </c>
      <c r="B2">
        <v>0</v>
      </c>
      <c r="C2">
        <v>1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2</v>
      </c>
      <c r="N2">
        <v>2</v>
      </c>
    </row>
    <row r="3" spans="1:14" ht="12.75">
      <c r="A3">
        <v>1921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ht="12.75">
      <c r="A4">
        <v>1922</v>
      </c>
      <c r="B4">
        <v>1</v>
      </c>
      <c r="C4">
        <v>1</v>
      </c>
      <c r="D4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2</v>
      </c>
    </row>
    <row r="5" spans="1:14" ht="12.75">
      <c r="A5">
        <v>1923</v>
      </c>
      <c r="B5">
        <v>0</v>
      </c>
      <c r="C5">
        <v>3</v>
      </c>
      <c r="D5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</v>
      </c>
      <c r="N5">
        <v>3</v>
      </c>
    </row>
    <row r="6" spans="1:14" ht="12.75">
      <c r="A6">
        <v>1924</v>
      </c>
      <c r="B6">
        <v>1</v>
      </c>
      <c r="C6">
        <v>4</v>
      </c>
      <c r="D6">
        <v>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4</v>
      </c>
      <c r="N6">
        <v>5</v>
      </c>
    </row>
    <row r="7" spans="1:14" ht="12.75">
      <c r="A7">
        <v>1925</v>
      </c>
      <c r="B7">
        <v>3</v>
      </c>
      <c r="C7">
        <v>4</v>
      </c>
      <c r="D7">
        <v>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3</v>
      </c>
      <c r="M7">
        <v>4</v>
      </c>
      <c r="N7">
        <v>7</v>
      </c>
    </row>
    <row r="8" spans="1:14" ht="12.75">
      <c r="A8">
        <v>1926</v>
      </c>
      <c r="B8">
        <v>4</v>
      </c>
      <c r="C8">
        <v>11</v>
      </c>
      <c r="D8">
        <v>15</v>
      </c>
      <c r="E8">
        <v>0</v>
      </c>
      <c r="F8">
        <v>2</v>
      </c>
      <c r="G8">
        <v>2</v>
      </c>
      <c r="H8">
        <v>0</v>
      </c>
      <c r="I8">
        <v>0</v>
      </c>
      <c r="J8">
        <v>0</v>
      </c>
      <c r="K8">
        <v>0</v>
      </c>
      <c r="L8">
        <v>4</v>
      </c>
      <c r="M8">
        <v>13</v>
      </c>
      <c r="N8">
        <v>17</v>
      </c>
    </row>
    <row r="9" spans="1:14" ht="12.75">
      <c r="A9">
        <v>1927</v>
      </c>
      <c r="B9">
        <v>6</v>
      </c>
      <c r="C9">
        <v>10</v>
      </c>
      <c r="D9">
        <v>16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6</v>
      </c>
      <c r="M9">
        <v>10</v>
      </c>
      <c r="N9">
        <v>16</v>
      </c>
    </row>
    <row r="10" spans="1:14" ht="12.75">
      <c r="A10">
        <v>1928</v>
      </c>
      <c r="B10">
        <v>9</v>
      </c>
      <c r="C10">
        <v>9</v>
      </c>
      <c r="D10">
        <v>18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9</v>
      </c>
      <c r="M10">
        <v>10</v>
      </c>
      <c r="N10">
        <v>19</v>
      </c>
    </row>
    <row r="11" spans="1:14" ht="12.75">
      <c r="A11">
        <v>1929</v>
      </c>
      <c r="B11">
        <v>16</v>
      </c>
      <c r="C11">
        <v>15</v>
      </c>
      <c r="D11">
        <v>31</v>
      </c>
      <c r="E11">
        <v>2</v>
      </c>
      <c r="F11">
        <v>2</v>
      </c>
      <c r="G11">
        <v>4</v>
      </c>
      <c r="H11">
        <v>0</v>
      </c>
      <c r="I11">
        <v>0</v>
      </c>
      <c r="J11">
        <v>0</v>
      </c>
      <c r="K11">
        <v>0</v>
      </c>
      <c r="L11">
        <v>18</v>
      </c>
      <c r="M11">
        <v>17</v>
      </c>
      <c r="N11">
        <v>35</v>
      </c>
    </row>
    <row r="12" spans="1:14" ht="12.75">
      <c r="A12">
        <v>1930</v>
      </c>
      <c r="B12">
        <v>17</v>
      </c>
      <c r="C12">
        <v>23</v>
      </c>
      <c r="D12">
        <v>40</v>
      </c>
      <c r="E12">
        <v>2</v>
      </c>
      <c r="F12">
        <v>5</v>
      </c>
      <c r="G12">
        <v>7</v>
      </c>
      <c r="H12">
        <v>0</v>
      </c>
      <c r="I12">
        <v>1</v>
      </c>
      <c r="J12">
        <v>0</v>
      </c>
      <c r="K12">
        <v>1</v>
      </c>
      <c r="L12">
        <v>20</v>
      </c>
      <c r="M12">
        <v>28</v>
      </c>
      <c r="N12">
        <v>48</v>
      </c>
    </row>
    <row r="13" spans="1:14" ht="12.75">
      <c r="A13">
        <v>1931</v>
      </c>
      <c r="B13">
        <v>17</v>
      </c>
      <c r="C13">
        <v>16</v>
      </c>
      <c r="D13">
        <v>33</v>
      </c>
      <c r="E13">
        <v>5</v>
      </c>
      <c r="F13">
        <v>2</v>
      </c>
      <c r="G13">
        <v>7</v>
      </c>
      <c r="H13">
        <v>0</v>
      </c>
      <c r="I13">
        <v>0</v>
      </c>
      <c r="J13">
        <v>0</v>
      </c>
      <c r="K13">
        <v>0</v>
      </c>
      <c r="L13">
        <v>22</v>
      </c>
      <c r="M13">
        <v>18</v>
      </c>
      <c r="N13">
        <v>40</v>
      </c>
    </row>
    <row r="14" spans="1:14" ht="12.75">
      <c r="A14">
        <v>1932</v>
      </c>
      <c r="B14">
        <v>16</v>
      </c>
      <c r="C14">
        <v>29</v>
      </c>
      <c r="D14">
        <v>45</v>
      </c>
      <c r="E14">
        <v>2</v>
      </c>
      <c r="F14">
        <v>1</v>
      </c>
      <c r="G14">
        <v>3</v>
      </c>
      <c r="H14">
        <v>0</v>
      </c>
      <c r="I14">
        <v>0</v>
      </c>
      <c r="J14">
        <v>0</v>
      </c>
      <c r="K14">
        <v>0</v>
      </c>
      <c r="L14">
        <v>18</v>
      </c>
      <c r="M14">
        <v>30</v>
      </c>
      <c r="N14">
        <v>48</v>
      </c>
    </row>
    <row r="15" spans="1:14" ht="12.75">
      <c r="A15">
        <v>1933</v>
      </c>
      <c r="B15">
        <v>23</v>
      </c>
      <c r="C15">
        <v>28</v>
      </c>
      <c r="D15">
        <v>51</v>
      </c>
      <c r="E15">
        <v>3</v>
      </c>
      <c r="F15">
        <v>1</v>
      </c>
      <c r="G15">
        <v>4</v>
      </c>
      <c r="H15">
        <v>0</v>
      </c>
      <c r="I15">
        <v>0</v>
      </c>
      <c r="J15">
        <v>1</v>
      </c>
      <c r="K15">
        <v>1</v>
      </c>
      <c r="L15">
        <v>26</v>
      </c>
      <c r="M15">
        <v>30</v>
      </c>
      <c r="N15">
        <v>56</v>
      </c>
    </row>
    <row r="16" spans="1:14" ht="12.75">
      <c r="A16">
        <v>1934</v>
      </c>
      <c r="B16">
        <v>32</v>
      </c>
      <c r="C16">
        <v>37</v>
      </c>
      <c r="D16">
        <v>69</v>
      </c>
      <c r="E16">
        <v>4</v>
      </c>
      <c r="F16">
        <v>6</v>
      </c>
      <c r="G16">
        <v>10</v>
      </c>
      <c r="H16">
        <v>0</v>
      </c>
      <c r="I16">
        <v>0</v>
      </c>
      <c r="J16">
        <v>0</v>
      </c>
      <c r="K16">
        <v>0</v>
      </c>
      <c r="L16">
        <v>36</v>
      </c>
      <c r="M16">
        <v>43</v>
      </c>
      <c r="N16">
        <v>79</v>
      </c>
    </row>
    <row r="17" spans="1:14" ht="12.75">
      <c r="A17">
        <v>1935</v>
      </c>
      <c r="B17">
        <v>36</v>
      </c>
      <c r="C17">
        <v>39</v>
      </c>
      <c r="D17">
        <v>75</v>
      </c>
      <c r="E17">
        <v>10</v>
      </c>
      <c r="F17">
        <v>7</v>
      </c>
      <c r="G17">
        <v>17</v>
      </c>
      <c r="H17">
        <v>0</v>
      </c>
      <c r="I17">
        <v>0</v>
      </c>
      <c r="J17">
        <v>2</v>
      </c>
      <c r="K17">
        <v>2</v>
      </c>
      <c r="L17">
        <v>46</v>
      </c>
      <c r="M17">
        <v>48</v>
      </c>
      <c r="N17">
        <v>94</v>
      </c>
    </row>
    <row r="18" spans="1:14" ht="12.75">
      <c r="A18">
        <v>1936</v>
      </c>
      <c r="B18">
        <v>40</v>
      </c>
      <c r="C18">
        <v>62</v>
      </c>
      <c r="D18">
        <v>102</v>
      </c>
      <c r="E18">
        <v>10</v>
      </c>
      <c r="F18">
        <v>4</v>
      </c>
      <c r="G18">
        <v>14</v>
      </c>
      <c r="H18">
        <v>0</v>
      </c>
      <c r="I18">
        <v>1</v>
      </c>
      <c r="J18">
        <v>0</v>
      </c>
      <c r="K18">
        <v>1</v>
      </c>
      <c r="L18">
        <v>51</v>
      </c>
      <c r="M18">
        <v>66</v>
      </c>
      <c r="N18">
        <v>117</v>
      </c>
    </row>
    <row r="19" spans="1:14" ht="12.75">
      <c r="A19">
        <v>1937</v>
      </c>
      <c r="B19">
        <v>55</v>
      </c>
      <c r="C19">
        <v>51</v>
      </c>
      <c r="D19">
        <v>106</v>
      </c>
      <c r="E19">
        <v>8</v>
      </c>
      <c r="F19">
        <v>7</v>
      </c>
      <c r="G19">
        <v>15</v>
      </c>
      <c r="H19">
        <v>0</v>
      </c>
      <c r="I19">
        <v>0</v>
      </c>
      <c r="J19">
        <v>1</v>
      </c>
      <c r="K19">
        <v>1</v>
      </c>
      <c r="L19">
        <v>63</v>
      </c>
      <c r="M19">
        <v>59</v>
      </c>
      <c r="N19">
        <v>122</v>
      </c>
    </row>
    <row r="20" spans="1:14" ht="12.75">
      <c r="A20">
        <v>1938</v>
      </c>
      <c r="B20">
        <v>34</v>
      </c>
      <c r="C20">
        <v>52</v>
      </c>
      <c r="D20">
        <v>86</v>
      </c>
      <c r="E20">
        <v>10</v>
      </c>
      <c r="F20">
        <v>12</v>
      </c>
      <c r="G20">
        <v>22</v>
      </c>
      <c r="H20">
        <v>0</v>
      </c>
      <c r="I20">
        <v>0</v>
      </c>
      <c r="J20">
        <v>0</v>
      </c>
      <c r="K20">
        <v>0</v>
      </c>
      <c r="L20">
        <v>44</v>
      </c>
      <c r="M20">
        <v>64</v>
      </c>
      <c r="N20">
        <v>108</v>
      </c>
    </row>
    <row r="21" spans="1:14" ht="12.75">
      <c r="A21">
        <v>1939</v>
      </c>
      <c r="B21">
        <v>45</v>
      </c>
      <c r="C21">
        <v>61</v>
      </c>
      <c r="D21">
        <v>106</v>
      </c>
      <c r="E21">
        <v>15</v>
      </c>
      <c r="F21">
        <v>16</v>
      </c>
      <c r="G21">
        <v>31</v>
      </c>
      <c r="H21">
        <v>0</v>
      </c>
      <c r="I21">
        <v>3</v>
      </c>
      <c r="J21">
        <v>0</v>
      </c>
      <c r="K21">
        <v>3</v>
      </c>
      <c r="L21">
        <v>63</v>
      </c>
      <c r="M21">
        <v>77</v>
      </c>
      <c r="N21">
        <v>140</v>
      </c>
    </row>
    <row r="22" spans="1:14" ht="12.75">
      <c r="A22">
        <v>1940</v>
      </c>
      <c r="B22">
        <v>40</v>
      </c>
      <c r="C22">
        <v>51</v>
      </c>
      <c r="D22">
        <v>91</v>
      </c>
      <c r="E22">
        <v>12</v>
      </c>
      <c r="F22">
        <v>14</v>
      </c>
      <c r="G22">
        <v>26</v>
      </c>
      <c r="H22">
        <v>0</v>
      </c>
      <c r="I22">
        <v>1</v>
      </c>
      <c r="J22">
        <v>0</v>
      </c>
      <c r="K22">
        <v>1</v>
      </c>
      <c r="L22">
        <v>53</v>
      </c>
      <c r="M22">
        <v>65</v>
      </c>
      <c r="N22">
        <v>118</v>
      </c>
    </row>
    <row r="23" spans="1:14" ht="12.75">
      <c r="A23">
        <v>1941</v>
      </c>
      <c r="B23">
        <v>46</v>
      </c>
      <c r="C23">
        <v>51</v>
      </c>
      <c r="D23">
        <v>97</v>
      </c>
      <c r="E23">
        <v>21</v>
      </c>
      <c r="F23">
        <v>17</v>
      </c>
      <c r="G23">
        <v>38</v>
      </c>
      <c r="H23">
        <v>0</v>
      </c>
      <c r="I23">
        <v>4</v>
      </c>
      <c r="J23">
        <v>2</v>
      </c>
      <c r="K23">
        <v>6</v>
      </c>
      <c r="L23">
        <v>71</v>
      </c>
      <c r="M23">
        <v>70</v>
      </c>
      <c r="N23">
        <v>141</v>
      </c>
    </row>
    <row r="24" spans="1:14" ht="12.75">
      <c r="A24">
        <v>1942</v>
      </c>
      <c r="B24">
        <v>52</v>
      </c>
      <c r="C24">
        <v>63</v>
      </c>
      <c r="D24">
        <v>115</v>
      </c>
      <c r="E24">
        <v>14</v>
      </c>
      <c r="F24">
        <v>16</v>
      </c>
      <c r="G24">
        <v>30</v>
      </c>
      <c r="H24">
        <v>0</v>
      </c>
      <c r="I24">
        <v>3</v>
      </c>
      <c r="J24">
        <v>1</v>
      </c>
      <c r="K24">
        <v>4</v>
      </c>
      <c r="L24">
        <v>69</v>
      </c>
      <c r="M24">
        <v>80</v>
      </c>
      <c r="N24">
        <v>149</v>
      </c>
    </row>
    <row r="25" spans="1:14" ht="12.75">
      <c r="A25">
        <v>1943</v>
      </c>
      <c r="B25">
        <v>77</v>
      </c>
      <c r="C25">
        <v>67</v>
      </c>
      <c r="D25">
        <v>144</v>
      </c>
      <c r="E25">
        <v>31</v>
      </c>
      <c r="F25">
        <v>20</v>
      </c>
      <c r="G25">
        <v>51</v>
      </c>
      <c r="H25">
        <v>0</v>
      </c>
      <c r="I25">
        <v>6</v>
      </c>
      <c r="J25">
        <v>5</v>
      </c>
      <c r="K25">
        <v>11</v>
      </c>
      <c r="L25">
        <v>114</v>
      </c>
      <c r="M25">
        <v>92</v>
      </c>
      <c r="N25">
        <v>206</v>
      </c>
    </row>
    <row r="26" spans="1:14" ht="12.75">
      <c r="A26">
        <v>1944</v>
      </c>
      <c r="B26">
        <v>55</v>
      </c>
      <c r="C26">
        <v>60</v>
      </c>
      <c r="D26">
        <v>115</v>
      </c>
      <c r="E26">
        <v>19</v>
      </c>
      <c r="F26">
        <v>20</v>
      </c>
      <c r="G26">
        <v>39</v>
      </c>
      <c r="H26">
        <v>0</v>
      </c>
      <c r="I26">
        <v>2</v>
      </c>
      <c r="J26">
        <v>2</v>
      </c>
      <c r="K26">
        <v>4</v>
      </c>
      <c r="L26">
        <v>76</v>
      </c>
      <c r="M26">
        <v>82</v>
      </c>
      <c r="N26">
        <v>158</v>
      </c>
    </row>
    <row r="27" spans="1:14" ht="12.75">
      <c r="A27">
        <v>1945</v>
      </c>
      <c r="B27">
        <v>66</v>
      </c>
      <c r="C27">
        <v>71</v>
      </c>
      <c r="D27">
        <v>137</v>
      </c>
      <c r="E27">
        <v>21</v>
      </c>
      <c r="F27">
        <v>15</v>
      </c>
      <c r="G27">
        <v>36</v>
      </c>
      <c r="H27">
        <v>0</v>
      </c>
      <c r="I27">
        <v>5</v>
      </c>
      <c r="J27">
        <v>3</v>
      </c>
      <c r="K27">
        <v>8</v>
      </c>
      <c r="L27">
        <v>92</v>
      </c>
      <c r="M27">
        <v>89</v>
      </c>
      <c r="N27">
        <v>181</v>
      </c>
    </row>
    <row r="28" spans="1:14" ht="12.75">
      <c r="A28">
        <v>1946</v>
      </c>
      <c r="B28">
        <v>78</v>
      </c>
      <c r="C28">
        <v>85</v>
      </c>
      <c r="D28">
        <v>163</v>
      </c>
      <c r="E28">
        <v>26</v>
      </c>
      <c r="F28">
        <v>19</v>
      </c>
      <c r="G28">
        <v>45</v>
      </c>
      <c r="H28">
        <v>0</v>
      </c>
      <c r="I28">
        <v>3</v>
      </c>
      <c r="J28">
        <v>6</v>
      </c>
      <c r="K28">
        <v>9</v>
      </c>
      <c r="L28">
        <v>107</v>
      </c>
      <c r="M28">
        <v>110</v>
      </c>
      <c r="N28">
        <v>217</v>
      </c>
    </row>
    <row r="29" spans="1:14" ht="12.75">
      <c r="A29">
        <v>1947</v>
      </c>
      <c r="B29">
        <v>83</v>
      </c>
      <c r="C29">
        <v>93</v>
      </c>
      <c r="D29">
        <v>176</v>
      </c>
      <c r="E29">
        <v>24</v>
      </c>
      <c r="F29">
        <v>18</v>
      </c>
      <c r="G29">
        <v>42</v>
      </c>
      <c r="H29">
        <v>0</v>
      </c>
      <c r="I29">
        <v>7</v>
      </c>
      <c r="J29">
        <v>5</v>
      </c>
      <c r="K29">
        <v>12</v>
      </c>
      <c r="L29">
        <v>114</v>
      </c>
      <c r="M29">
        <v>116</v>
      </c>
      <c r="N29">
        <v>230</v>
      </c>
    </row>
    <row r="30" spans="1:14" ht="12.75">
      <c r="A30">
        <v>1948</v>
      </c>
      <c r="B30">
        <v>81</v>
      </c>
      <c r="C30">
        <v>65</v>
      </c>
      <c r="D30">
        <v>146</v>
      </c>
      <c r="E30">
        <v>23</v>
      </c>
      <c r="F30">
        <v>25</v>
      </c>
      <c r="G30">
        <v>48</v>
      </c>
      <c r="H30">
        <v>0</v>
      </c>
      <c r="I30">
        <v>10</v>
      </c>
      <c r="J30">
        <v>5</v>
      </c>
      <c r="K30">
        <v>15</v>
      </c>
      <c r="L30">
        <v>114</v>
      </c>
      <c r="M30">
        <v>95</v>
      </c>
      <c r="N30">
        <v>209</v>
      </c>
    </row>
    <row r="31" spans="1:14" ht="12.75">
      <c r="A31">
        <v>1949</v>
      </c>
      <c r="B31">
        <v>78</v>
      </c>
      <c r="C31">
        <v>92</v>
      </c>
      <c r="D31">
        <v>170</v>
      </c>
      <c r="E31">
        <v>17</v>
      </c>
      <c r="F31">
        <v>27</v>
      </c>
      <c r="G31">
        <v>44</v>
      </c>
      <c r="H31">
        <v>0</v>
      </c>
      <c r="I31">
        <v>7</v>
      </c>
      <c r="J31">
        <v>7</v>
      </c>
      <c r="K31">
        <v>14</v>
      </c>
      <c r="L31">
        <v>102</v>
      </c>
      <c r="M31">
        <v>126</v>
      </c>
      <c r="N31">
        <v>228</v>
      </c>
    </row>
    <row r="32" spans="1:14" ht="12.75">
      <c r="A32">
        <v>1950</v>
      </c>
      <c r="B32">
        <v>81</v>
      </c>
      <c r="C32">
        <v>86</v>
      </c>
      <c r="D32">
        <v>167</v>
      </c>
      <c r="E32">
        <v>28</v>
      </c>
      <c r="F32">
        <v>14</v>
      </c>
      <c r="G32">
        <v>42</v>
      </c>
      <c r="H32">
        <v>0</v>
      </c>
      <c r="I32">
        <v>6</v>
      </c>
      <c r="J32">
        <v>8</v>
      </c>
      <c r="K32">
        <v>14</v>
      </c>
      <c r="L32">
        <v>115</v>
      </c>
      <c r="M32">
        <v>108</v>
      </c>
      <c r="N32">
        <v>223</v>
      </c>
    </row>
    <row r="33" spans="1:14" ht="12.75">
      <c r="A33">
        <v>1951</v>
      </c>
      <c r="B33">
        <v>84</v>
      </c>
      <c r="C33">
        <v>90</v>
      </c>
      <c r="D33">
        <v>174</v>
      </c>
      <c r="E33">
        <v>25</v>
      </c>
      <c r="F33">
        <v>18</v>
      </c>
      <c r="G33">
        <v>43</v>
      </c>
      <c r="H33">
        <v>0</v>
      </c>
      <c r="I33">
        <v>4</v>
      </c>
      <c r="J33">
        <v>4</v>
      </c>
      <c r="K33">
        <v>8</v>
      </c>
      <c r="L33">
        <v>113</v>
      </c>
      <c r="M33">
        <v>112</v>
      </c>
      <c r="N33">
        <v>225</v>
      </c>
    </row>
    <row r="34" spans="1:14" ht="12.75">
      <c r="A34">
        <v>1952</v>
      </c>
      <c r="B34">
        <v>105</v>
      </c>
      <c r="C34">
        <v>75</v>
      </c>
      <c r="D34">
        <v>180</v>
      </c>
      <c r="E34">
        <v>28</v>
      </c>
      <c r="F34">
        <v>17</v>
      </c>
      <c r="G34">
        <v>45</v>
      </c>
      <c r="H34">
        <v>0</v>
      </c>
      <c r="I34">
        <v>7</v>
      </c>
      <c r="J34">
        <v>4</v>
      </c>
      <c r="K34">
        <v>11</v>
      </c>
      <c r="L34">
        <v>140</v>
      </c>
      <c r="M34">
        <v>96</v>
      </c>
      <c r="N34">
        <v>236</v>
      </c>
    </row>
    <row r="35" spans="1:14" ht="12.75">
      <c r="A35">
        <v>1953</v>
      </c>
      <c r="B35">
        <v>87</v>
      </c>
      <c r="C35">
        <v>111</v>
      </c>
      <c r="D35">
        <v>198</v>
      </c>
      <c r="E35">
        <v>23</v>
      </c>
      <c r="F35">
        <v>27</v>
      </c>
      <c r="G35">
        <v>50</v>
      </c>
      <c r="H35">
        <v>0</v>
      </c>
      <c r="I35">
        <v>10</v>
      </c>
      <c r="J35">
        <v>7</v>
      </c>
      <c r="K35">
        <v>17</v>
      </c>
      <c r="L35">
        <v>120</v>
      </c>
      <c r="M35">
        <v>145</v>
      </c>
      <c r="N35">
        <v>265</v>
      </c>
    </row>
    <row r="36" spans="1:14" ht="12.75">
      <c r="A36">
        <v>1954</v>
      </c>
      <c r="B36">
        <v>102</v>
      </c>
      <c r="C36">
        <v>104</v>
      </c>
      <c r="D36">
        <v>206</v>
      </c>
      <c r="E36">
        <v>29</v>
      </c>
      <c r="F36">
        <v>20</v>
      </c>
      <c r="G36">
        <v>49</v>
      </c>
      <c r="H36">
        <v>0</v>
      </c>
      <c r="I36">
        <v>9</v>
      </c>
      <c r="J36">
        <v>7</v>
      </c>
      <c r="K36">
        <v>16</v>
      </c>
      <c r="L36">
        <v>140</v>
      </c>
      <c r="M36">
        <v>131</v>
      </c>
      <c r="N36">
        <v>271</v>
      </c>
    </row>
    <row r="37" spans="1:14" ht="12.75">
      <c r="A37">
        <v>1955</v>
      </c>
      <c r="B37">
        <v>118</v>
      </c>
      <c r="C37">
        <v>101</v>
      </c>
      <c r="D37">
        <v>219</v>
      </c>
      <c r="E37">
        <v>24</v>
      </c>
      <c r="F37">
        <v>22</v>
      </c>
      <c r="G37">
        <v>46</v>
      </c>
      <c r="H37">
        <v>0</v>
      </c>
      <c r="I37">
        <v>6</v>
      </c>
      <c r="J37">
        <v>9</v>
      </c>
      <c r="K37">
        <v>15</v>
      </c>
      <c r="L37">
        <v>148</v>
      </c>
      <c r="M37">
        <v>132</v>
      </c>
      <c r="N37">
        <v>280</v>
      </c>
    </row>
    <row r="38" spans="1:14" ht="12.75">
      <c r="A38">
        <v>1956</v>
      </c>
      <c r="B38">
        <v>101</v>
      </c>
      <c r="C38">
        <v>94</v>
      </c>
      <c r="D38">
        <v>195</v>
      </c>
      <c r="E38">
        <v>18</v>
      </c>
      <c r="F38">
        <v>22</v>
      </c>
      <c r="G38">
        <v>40</v>
      </c>
      <c r="H38">
        <v>0</v>
      </c>
      <c r="I38">
        <v>15</v>
      </c>
      <c r="J38">
        <v>8</v>
      </c>
      <c r="K38">
        <v>23</v>
      </c>
      <c r="L38">
        <v>134</v>
      </c>
      <c r="M38">
        <v>124</v>
      </c>
      <c r="N38">
        <v>258</v>
      </c>
    </row>
    <row r="39" spans="1:14" ht="12.75">
      <c r="A39">
        <v>1957</v>
      </c>
      <c r="B39">
        <v>131</v>
      </c>
      <c r="C39">
        <v>106</v>
      </c>
      <c r="D39">
        <v>237</v>
      </c>
      <c r="E39">
        <v>30</v>
      </c>
      <c r="F39">
        <v>20</v>
      </c>
      <c r="G39">
        <v>50</v>
      </c>
      <c r="H39">
        <v>0</v>
      </c>
      <c r="I39">
        <v>9</v>
      </c>
      <c r="J39">
        <v>6</v>
      </c>
      <c r="K39">
        <v>15</v>
      </c>
      <c r="L39">
        <v>170</v>
      </c>
      <c r="M39">
        <v>132</v>
      </c>
      <c r="N39">
        <v>302</v>
      </c>
    </row>
    <row r="40" spans="1:14" ht="12.75">
      <c r="A40">
        <v>1958</v>
      </c>
      <c r="B40">
        <v>104</v>
      </c>
      <c r="C40">
        <v>110</v>
      </c>
      <c r="D40">
        <v>214</v>
      </c>
      <c r="E40">
        <v>33</v>
      </c>
      <c r="F40">
        <v>13</v>
      </c>
      <c r="G40">
        <v>46</v>
      </c>
      <c r="H40">
        <v>0</v>
      </c>
      <c r="I40">
        <v>6</v>
      </c>
      <c r="J40">
        <v>10</v>
      </c>
      <c r="K40">
        <v>16</v>
      </c>
      <c r="L40">
        <v>143</v>
      </c>
      <c r="M40">
        <v>133</v>
      </c>
      <c r="N40">
        <v>276</v>
      </c>
    </row>
    <row r="41" spans="1:14" ht="12.75">
      <c r="A41">
        <v>1959</v>
      </c>
      <c r="B41">
        <v>102</v>
      </c>
      <c r="C41">
        <v>122</v>
      </c>
      <c r="D41">
        <v>224</v>
      </c>
      <c r="E41">
        <v>35</v>
      </c>
      <c r="F41">
        <v>20</v>
      </c>
      <c r="G41">
        <v>55</v>
      </c>
      <c r="H41">
        <v>0</v>
      </c>
      <c r="I41">
        <v>5</v>
      </c>
      <c r="J41">
        <v>6</v>
      </c>
      <c r="K41">
        <v>11</v>
      </c>
      <c r="L41">
        <v>142</v>
      </c>
      <c r="M41">
        <v>148</v>
      </c>
      <c r="N41">
        <v>290</v>
      </c>
    </row>
    <row r="42" spans="1:14" ht="12.75">
      <c r="A42">
        <v>1960</v>
      </c>
      <c r="B42">
        <v>96</v>
      </c>
      <c r="C42">
        <v>128</v>
      </c>
      <c r="D42">
        <v>224</v>
      </c>
      <c r="E42">
        <v>21</v>
      </c>
      <c r="F42">
        <v>20</v>
      </c>
      <c r="G42">
        <v>41</v>
      </c>
      <c r="H42">
        <v>0</v>
      </c>
      <c r="I42">
        <v>26</v>
      </c>
      <c r="J42">
        <v>7</v>
      </c>
      <c r="K42">
        <v>33</v>
      </c>
      <c r="L42">
        <v>143</v>
      </c>
      <c r="M42">
        <v>155</v>
      </c>
      <c r="N42">
        <v>298</v>
      </c>
    </row>
    <row r="43" spans="1:14" ht="12.75">
      <c r="A43">
        <v>1961</v>
      </c>
      <c r="B43">
        <v>127</v>
      </c>
      <c r="C43">
        <v>128</v>
      </c>
      <c r="D43">
        <v>255</v>
      </c>
      <c r="E43">
        <v>26</v>
      </c>
      <c r="F43">
        <v>17</v>
      </c>
      <c r="G43">
        <v>43</v>
      </c>
      <c r="H43">
        <v>0</v>
      </c>
      <c r="I43">
        <v>14</v>
      </c>
      <c r="J43">
        <v>8</v>
      </c>
      <c r="K43">
        <v>22</v>
      </c>
      <c r="L43">
        <v>167</v>
      </c>
      <c r="M43">
        <v>153</v>
      </c>
      <c r="N43">
        <v>320</v>
      </c>
    </row>
    <row r="44" spans="1:14" ht="12.75">
      <c r="A44">
        <v>1962</v>
      </c>
      <c r="B44">
        <v>129</v>
      </c>
      <c r="C44">
        <v>129</v>
      </c>
      <c r="D44">
        <v>258</v>
      </c>
      <c r="E44">
        <v>34</v>
      </c>
      <c r="F44">
        <v>23</v>
      </c>
      <c r="G44">
        <v>57</v>
      </c>
      <c r="H44">
        <v>0</v>
      </c>
      <c r="I44">
        <v>15</v>
      </c>
      <c r="J44">
        <v>6</v>
      </c>
      <c r="K44">
        <v>21</v>
      </c>
      <c r="L44">
        <v>178</v>
      </c>
      <c r="M44">
        <v>158</v>
      </c>
      <c r="N44">
        <v>336</v>
      </c>
    </row>
    <row r="45" spans="1:14" ht="12.75">
      <c r="A45">
        <v>1963</v>
      </c>
      <c r="B45">
        <v>134</v>
      </c>
      <c r="C45">
        <v>121</v>
      </c>
      <c r="D45">
        <v>255</v>
      </c>
      <c r="E45">
        <v>36</v>
      </c>
      <c r="F45">
        <v>31</v>
      </c>
      <c r="G45">
        <v>67</v>
      </c>
      <c r="H45">
        <v>0</v>
      </c>
      <c r="I45">
        <v>24</v>
      </c>
      <c r="J45">
        <v>10</v>
      </c>
      <c r="K45">
        <v>34</v>
      </c>
      <c r="L45">
        <v>194</v>
      </c>
      <c r="M45">
        <v>162</v>
      </c>
      <c r="N45">
        <v>356</v>
      </c>
    </row>
    <row r="46" spans="1:14" ht="12.75">
      <c r="A46">
        <v>1964</v>
      </c>
      <c r="B46">
        <v>118</v>
      </c>
      <c r="C46">
        <v>118</v>
      </c>
      <c r="D46">
        <v>236</v>
      </c>
      <c r="E46">
        <v>38</v>
      </c>
      <c r="F46">
        <v>30</v>
      </c>
      <c r="G46">
        <v>68</v>
      </c>
      <c r="H46">
        <v>0</v>
      </c>
      <c r="I46">
        <v>11</v>
      </c>
      <c r="J46">
        <v>14</v>
      </c>
      <c r="K46">
        <v>25</v>
      </c>
      <c r="L46">
        <v>167</v>
      </c>
      <c r="M46">
        <v>162</v>
      </c>
      <c r="N46">
        <v>329</v>
      </c>
    </row>
    <row r="47" spans="1:14" ht="12.75">
      <c r="A47">
        <v>1965</v>
      </c>
      <c r="B47">
        <v>135</v>
      </c>
      <c r="C47">
        <v>128</v>
      </c>
      <c r="D47">
        <v>263</v>
      </c>
      <c r="E47">
        <v>30</v>
      </c>
      <c r="F47">
        <v>27</v>
      </c>
      <c r="G47">
        <v>57</v>
      </c>
      <c r="H47">
        <v>0</v>
      </c>
      <c r="I47">
        <v>21</v>
      </c>
      <c r="J47">
        <v>13</v>
      </c>
      <c r="K47">
        <v>34</v>
      </c>
      <c r="L47">
        <v>186</v>
      </c>
      <c r="M47">
        <v>168</v>
      </c>
      <c r="N47">
        <v>354</v>
      </c>
    </row>
    <row r="48" spans="1:14" ht="12.75">
      <c r="A48">
        <v>1966</v>
      </c>
      <c r="B48">
        <v>116</v>
      </c>
      <c r="C48">
        <v>120</v>
      </c>
      <c r="D48">
        <v>236</v>
      </c>
      <c r="E48">
        <v>37</v>
      </c>
      <c r="F48">
        <v>32</v>
      </c>
      <c r="G48">
        <v>69</v>
      </c>
      <c r="H48">
        <v>0</v>
      </c>
      <c r="I48">
        <v>26</v>
      </c>
      <c r="J48">
        <v>10</v>
      </c>
      <c r="K48">
        <v>36</v>
      </c>
      <c r="L48">
        <v>179</v>
      </c>
      <c r="M48">
        <v>162</v>
      </c>
      <c r="N48">
        <v>341</v>
      </c>
    </row>
    <row r="49" spans="1:14" ht="12.75">
      <c r="A49">
        <v>1967</v>
      </c>
      <c r="B49">
        <v>88</v>
      </c>
      <c r="C49">
        <v>107</v>
      </c>
      <c r="D49">
        <v>195</v>
      </c>
      <c r="E49">
        <v>25</v>
      </c>
      <c r="F49">
        <v>35</v>
      </c>
      <c r="G49">
        <v>60</v>
      </c>
      <c r="H49">
        <v>0</v>
      </c>
      <c r="I49">
        <v>19</v>
      </c>
      <c r="J49">
        <v>13</v>
      </c>
      <c r="K49">
        <v>32</v>
      </c>
      <c r="L49">
        <v>132</v>
      </c>
      <c r="M49">
        <v>155</v>
      </c>
      <c r="N49">
        <v>287</v>
      </c>
    </row>
    <row r="50" spans="1:14" ht="12.75">
      <c r="A50">
        <v>1968</v>
      </c>
      <c r="B50">
        <v>114</v>
      </c>
      <c r="C50">
        <v>113</v>
      </c>
      <c r="D50">
        <v>227</v>
      </c>
      <c r="E50">
        <v>41</v>
      </c>
      <c r="F50">
        <v>25</v>
      </c>
      <c r="G50">
        <v>66</v>
      </c>
      <c r="H50">
        <v>0</v>
      </c>
      <c r="I50">
        <v>24</v>
      </c>
      <c r="J50">
        <v>20</v>
      </c>
      <c r="K50">
        <v>44</v>
      </c>
      <c r="L50">
        <v>179</v>
      </c>
      <c r="M50">
        <v>158</v>
      </c>
      <c r="N50">
        <v>337</v>
      </c>
    </row>
    <row r="51" spans="1:14" ht="12.75">
      <c r="A51">
        <v>1969</v>
      </c>
      <c r="B51">
        <v>109</v>
      </c>
      <c r="C51">
        <v>108</v>
      </c>
      <c r="D51">
        <v>217</v>
      </c>
      <c r="E51">
        <v>29</v>
      </c>
      <c r="F51">
        <v>31</v>
      </c>
      <c r="G51">
        <v>60</v>
      </c>
      <c r="H51">
        <v>0</v>
      </c>
      <c r="I51">
        <v>24</v>
      </c>
      <c r="J51">
        <v>18</v>
      </c>
      <c r="K51">
        <v>42</v>
      </c>
      <c r="L51">
        <v>162</v>
      </c>
      <c r="M51">
        <v>157</v>
      </c>
      <c r="N51">
        <v>319</v>
      </c>
    </row>
    <row r="52" spans="1:14" ht="12.75">
      <c r="A52">
        <v>1970</v>
      </c>
      <c r="B52">
        <v>101</v>
      </c>
      <c r="C52">
        <v>100</v>
      </c>
      <c r="D52">
        <v>201</v>
      </c>
      <c r="E52">
        <v>21</v>
      </c>
      <c r="F52">
        <v>32</v>
      </c>
      <c r="G52">
        <v>53</v>
      </c>
      <c r="H52">
        <v>0</v>
      </c>
      <c r="I52">
        <v>27</v>
      </c>
      <c r="J52">
        <v>14</v>
      </c>
      <c r="K52">
        <v>41</v>
      </c>
      <c r="L52">
        <v>149</v>
      </c>
      <c r="M52">
        <v>146</v>
      </c>
      <c r="N52">
        <v>295</v>
      </c>
    </row>
    <row r="53" spans="1:14" ht="12.75">
      <c r="A53">
        <v>1971</v>
      </c>
      <c r="B53">
        <v>101</v>
      </c>
      <c r="C53">
        <v>86</v>
      </c>
      <c r="D53">
        <v>187</v>
      </c>
      <c r="E53">
        <v>23</v>
      </c>
      <c r="F53">
        <v>23</v>
      </c>
      <c r="G53">
        <v>46</v>
      </c>
      <c r="H53">
        <v>0</v>
      </c>
      <c r="I53">
        <v>18</v>
      </c>
      <c r="J53">
        <v>13</v>
      </c>
      <c r="K53">
        <v>31</v>
      </c>
      <c r="L53">
        <v>142</v>
      </c>
      <c r="M53">
        <v>122</v>
      </c>
      <c r="N53">
        <v>264</v>
      </c>
    </row>
    <row r="54" spans="1:14" ht="12.75">
      <c r="A54">
        <v>1972</v>
      </c>
      <c r="B54">
        <v>85</v>
      </c>
      <c r="C54">
        <v>88</v>
      </c>
      <c r="D54">
        <v>173</v>
      </c>
      <c r="E54">
        <v>25</v>
      </c>
      <c r="F54">
        <v>27</v>
      </c>
      <c r="G54">
        <v>52</v>
      </c>
      <c r="H54">
        <v>0</v>
      </c>
      <c r="I54">
        <v>31</v>
      </c>
      <c r="J54">
        <v>16</v>
      </c>
      <c r="K54">
        <v>47</v>
      </c>
      <c r="L54">
        <v>141</v>
      </c>
      <c r="M54">
        <v>131</v>
      </c>
      <c r="N54">
        <v>272</v>
      </c>
    </row>
    <row r="55" spans="1:14" ht="12.75">
      <c r="A55">
        <v>1973</v>
      </c>
      <c r="B55">
        <v>79</v>
      </c>
      <c r="C55">
        <v>81</v>
      </c>
      <c r="D55">
        <v>160</v>
      </c>
      <c r="E55">
        <v>32</v>
      </c>
      <c r="F55">
        <v>20</v>
      </c>
      <c r="G55">
        <v>52</v>
      </c>
      <c r="H55">
        <v>0</v>
      </c>
      <c r="I55">
        <v>18</v>
      </c>
      <c r="J55">
        <v>24</v>
      </c>
      <c r="K55">
        <v>42</v>
      </c>
      <c r="L55">
        <v>129</v>
      </c>
      <c r="M55">
        <v>125</v>
      </c>
      <c r="N55">
        <v>254</v>
      </c>
    </row>
    <row r="56" spans="1:14" ht="12.75">
      <c r="A56">
        <v>1974</v>
      </c>
      <c r="B56">
        <v>79</v>
      </c>
      <c r="C56">
        <v>89</v>
      </c>
      <c r="D56">
        <v>168</v>
      </c>
      <c r="E56">
        <v>29</v>
      </c>
      <c r="F56">
        <v>19</v>
      </c>
      <c r="G56">
        <v>48</v>
      </c>
      <c r="H56">
        <v>0</v>
      </c>
      <c r="I56">
        <v>27</v>
      </c>
      <c r="J56">
        <v>27</v>
      </c>
      <c r="K56">
        <v>54</v>
      </c>
      <c r="L56">
        <v>135</v>
      </c>
      <c r="M56">
        <v>135</v>
      </c>
      <c r="N56">
        <v>270</v>
      </c>
    </row>
    <row r="57" spans="1:14" ht="12.75">
      <c r="A57">
        <v>1975</v>
      </c>
      <c r="B57">
        <v>106</v>
      </c>
      <c r="C57">
        <v>90</v>
      </c>
      <c r="D57">
        <v>196</v>
      </c>
      <c r="E57">
        <v>23</v>
      </c>
      <c r="F57">
        <v>26</v>
      </c>
      <c r="G57">
        <v>49</v>
      </c>
      <c r="H57">
        <v>0</v>
      </c>
      <c r="I57">
        <v>25</v>
      </c>
      <c r="J57">
        <v>19</v>
      </c>
      <c r="K57">
        <v>44</v>
      </c>
      <c r="L57">
        <v>154</v>
      </c>
      <c r="M57">
        <v>135</v>
      </c>
      <c r="N57">
        <v>289</v>
      </c>
    </row>
    <row r="58" spans="1:14" ht="12.75">
      <c r="A58">
        <v>1976</v>
      </c>
      <c r="B58">
        <v>91</v>
      </c>
      <c r="C58">
        <v>88</v>
      </c>
      <c r="D58">
        <v>179</v>
      </c>
      <c r="E58">
        <v>8</v>
      </c>
      <c r="F58">
        <v>15</v>
      </c>
      <c r="G58">
        <v>23</v>
      </c>
      <c r="H58">
        <v>0</v>
      </c>
      <c r="I58">
        <v>34</v>
      </c>
      <c r="J58">
        <v>22</v>
      </c>
      <c r="K58">
        <v>56</v>
      </c>
      <c r="L58">
        <v>133</v>
      </c>
      <c r="M58">
        <v>125</v>
      </c>
      <c r="N58">
        <v>258</v>
      </c>
    </row>
    <row r="59" spans="1:14" ht="12.75">
      <c r="A59">
        <v>1977</v>
      </c>
      <c r="B59">
        <v>83</v>
      </c>
      <c r="C59">
        <v>95</v>
      </c>
      <c r="D59">
        <v>178</v>
      </c>
      <c r="E59">
        <v>11</v>
      </c>
      <c r="F59">
        <v>19</v>
      </c>
      <c r="G59">
        <v>30</v>
      </c>
      <c r="H59">
        <v>0</v>
      </c>
      <c r="I59">
        <v>26</v>
      </c>
      <c r="J59">
        <v>18</v>
      </c>
      <c r="K59">
        <v>44</v>
      </c>
      <c r="L59">
        <v>120</v>
      </c>
      <c r="M59">
        <v>132</v>
      </c>
      <c r="N59">
        <v>252</v>
      </c>
    </row>
    <row r="60" spans="1:14" ht="12.75">
      <c r="A60">
        <v>1978</v>
      </c>
      <c r="B60">
        <v>99</v>
      </c>
      <c r="C60">
        <v>79</v>
      </c>
      <c r="D60">
        <v>178</v>
      </c>
      <c r="E60">
        <v>14</v>
      </c>
      <c r="F60">
        <v>20</v>
      </c>
      <c r="G60">
        <v>34</v>
      </c>
      <c r="H60">
        <v>0</v>
      </c>
      <c r="I60">
        <v>37</v>
      </c>
      <c r="J60">
        <v>27</v>
      </c>
      <c r="K60">
        <v>64</v>
      </c>
      <c r="L60">
        <v>150</v>
      </c>
      <c r="M60">
        <v>126</v>
      </c>
      <c r="N60">
        <v>276</v>
      </c>
    </row>
    <row r="61" spans="1:14" ht="12.75">
      <c r="A61">
        <v>1979</v>
      </c>
      <c r="B61">
        <v>79</v>
      </c>
      <c r="C61">
        <v>89</v>
      </c>
      <c r="D61">
        <v>168</v>
      </c>
      <c r="E61">
        <v>16</v>
      </c>
      <c r="F61">
        <v>14</v>
      </c>
      <c r="G61">
        <v>30</v>
      </c>
      <c r="H61">
        <v>0</v>
      </c>
      <c r="I61">
        <v>27</v>
      </c>
      <c r="J61">
        <v>27</v>
      </c>
      <c r="K61">
        <v>54</v>
      </c>
      <c r="L61">
        <v>122</v>
      </c>
      <c r="M61">
        <v>130</v>
      </c>
      <c r="N61">
        <v>252</v>
      </c>
    </row>
    <row r="62" spans="1:14" ht="12.75">
      <c r="A62">
        <v>1980</v>
      </c>
      <c r="B62">
        <v>104</v>
      </c>
      <c r="C62">
        <v>81</v>
      </c>
      <c r="D62">
        <v>185</v>
      </c>
      <c r="E62">
        <v>10</v>
      </c>
      <c r="F62">
        <v>19</v>
      </c>
      <c r="G62">
        <v>29</v>
      </c>
      <c r="H62">
        <v>0</v>
      </c>
      <c r="I62">
        <v>36</v>
      </c>
      <c r="J62">
        <v>27</v>
      </c>
      <c r="K62">
        <v>63</v>
      </c>
      <c r="L62">
        <v>150</v>
      </c>
      <c r="M62">
        <v>127</v>
      </c>
      <c r="N62">
        <v>277</v>
      </c>
    </row>
    <row r="63" spans="1:14" ht="12.75">
      <c r="A63">
        <v>1981</v>
      </c>
      <c r="B63">
        <v>73</v>
      </c>
      <c r="C63">
        <v>86</v>
      </c>
      <c r="D63">
        <v>159</v>
      </c>
      <c r="E63">
        <v>12</v>
      </c>
      <c r="F63">
        <v>13</v>
      </c>
      <c r="G63">
        <v>25</v>
      </c>
      <c r="H63">
        <v>0</v>
      </c>
      <c r="I63">
        <v>29</v>
      </c>
      <c r="J63">
        <v>24</v>
      </c>
      <c r="K63">
        <v>53</v>
      </c>
      <c r="L63">
        <v>114</v>
      </c>
      <c r="M63">
        <v>123</v>
      </c>
      <c r="N63">
        <v>237</v>
      </c>
    </row>
    <row r="64" spans="1:14" ht="12.75">
      <c r="A64">
        <v>1982</v>
      </c>
      <c r="B64">
        <v>93</v>
      </c>
      <c r="C64">
        <v>90</v>
      </c>
      <c r="D64">
        <v>183</v>
      </c>
      <c r="E64">
        <v>10</v>
      </c>
      <c r="F64">
        <v>12</v>
      </c>
      <c r="G64">
        <v>22</v>
      </c>
      <c r="H64">
        <v>0</v>
      </c>
      <c r="I64">
        <v>26</v>
      </c>
      <c r="J64">
        <v>29</v>
      </c>
      <c r="K64">
        <v>55</v>
      </c>
      <c r="L64">
        <v>129</v>
      </c>
      <c r="M64">
        <v>131</v>
      </c>
      <c r="N64">
        <v>260</v>
      </c>
    </row>
    <row r="65" spans="1:14" ht="12.75">
      <c r="A65">
        <v>1983</v>
      </c>
      <c r="B65">
        <v>101</v>
      </c>
      <c r="C65">
        <v>83</v>
      </c>
      <c r="D65">
        <v>184</v>
      </c>
      <c r="E65">
        <v>13</v>
      </c>
      <c r="F65">
        <v>8</v>
      </c>
      <c r="G65">
        <v>21</v>
      </c>
      <c r="H65">
        <v>0</v>
      </c>
      <c r="I65">
        <v>29</v>
      </c>
      <c r="J65">
        <v>31</v>
      </c>
      <c r="K65">
        <v>60</v>
      </c>
      <c r="L65">
        <v>143</v>
      </c>
      <c r="M65">
        <v>122</v>
      </c>
      <c r="N65">
        <v>265</v>
      </c>
    </row>
    <row r="66" spans="1:14" ht="12.75">
      <c r="A66">
        <v>1984</v>
      </c>
      <c r="B66">
        <v>95</v>
      </c>
      <c r="C66">
        <v>77</v>
      </c>
      <c r="D66">
        <v>172</v>
      </c>
      <c r="E66">
        <v>13</v>
      </c>
      <c r="F66">
        <v>13</v>
      </c>
      <c r="G66">
        <v>26</v>
      </c>
      <c r="H66">
        <v>0</v>
      </c>
      <c r="I66">
        <v>37</v>
      </c>
      <c r="J66">
        <v>34</v>
      </c>
      <c r="K66">
        <v>71</v>
      </c>
      <c r="L66">
        <v>145</v>
      </c>
      <c r="M66">
        <v>124</v>
      </c>
      <c r="N66">
        <v>269</v>
      </c>
    </row>
    <row r="67" spans="1:14" ht="12.75">
      <c r="A67">
        <v>1985</v>
      </c>
      <c r="B67">
        <v>103</v>
      </c>
      <c r="C67">
        <v>75</v>
      </c>
      <c r="D67">
        <v>178</v>
      </c>
      <c r="E67">
        <v>7</v>
      </c>
      <c r="F67">
        <v>13</v>
      </c>
      <c r="G67">
        <v>20</v>
      </c>
      <c r="H67">
        <v>0</v>
      </c>
      <c r="I67">
        <v>27</v>
      </c>
      <c r="J67">
        <v>40</v>
      </c>
      <c r="K67">
        <v>67</v>
      </c>
      <c r="L67">
        <v>137</v>
      </c>
      <c r="M67">
        <v>128</v>
      </c>
      <c r="N67">
        <v>265</v>
      </c>
    </row>
    <row r="68" spans="1:14" ht="12.75">
      <c r="A68">
        <v>1986</v>
      </c>
      <c r="B68">
        <v>73</v>
      </c>
      <c r="C68">
        <v>89</v>
      </c>
      <c r="D68">
        <v>162</v>
      </c>
      <c r="E68">
        <v>6</v>
      </c>
      <c r="F68">
        <v>9</v>
      </c>
      <c r="G68">
        <v>15</v>
      </c>
      <c r="H68">
        <v>0</v>
      </c>
      <c r="I68">
        <v>51</v>
      </c>
      <c r="J68">
        <v>36</v>
      </c>
      <c r="K68">
        <v>87</v>
      </c>
      <c r="L68">
        <v>130</v>
      </c>
      <c r="M68">
        <v>134</v>
      </c>
      <c r="N68">
        <v>264</v>
      </c>
    </row>
    <row r="69" spans="1:14" ht="12.75">
      <c r="A69">
        <v>1987</v>
      </c>
      <c r="B69">
        <v>94</v>
      </c>
      <c r="C69">
        <v>83</v>
      </c>
      <c r="D69">
        <v>177</v>
      </c>
      <c r="E69">
        <v>10</v>
      </c>
      <c r="F69">
        <v>8</v>
      </c>
      <c r="G69">
        <v>18</v>
      </c>
      <c r="H69">
        <v>0</v>
      </c>
      <c r="I69">
        <v>43</v>
      </c>
      <c r="J69">
        <v>49</v>
      </c>
      <c r="K69">
        <v>92</v>
      </c>
      <c r="L69">
        <v>147</v>
      </c>
      <c r="M69">
        <v>140</v>
      </c>
      <c r="N69">
        <v>287</v>
      </c>
    </row>
    <row r="70" spans="1:14" ht="12.75">
      <c r="A70">
        <v>1988</v>
      </c>
      <c r="B70">
        <v>101</v>
      </c>
      <c r="C70">
        <v>74</v>
      </c>
      <c r="D70">
        <v>175</v>
      </c>
      <c r="E70">
        <v>11</v>
      </c>
      <c r="F70">
        <v>7</v>
      </c>
      <c r="G70">
        <v>18</v>
      </c>
      <c r="H70">
        <v>0</v>
      </c>
      <c r="I70">
        <v>44</v>
      </c>
      <c r="J70">
        <v>34</v>
      </c>
      <c r="K70">
        <v>78</v>
      </c>
      <c r="L70">
        <v>156</v>
      </c>
      <c r="M70">
        <v>115</v>
      </c>
      <c r="N70">
        <v>271</v>
      </c>
    </row>
    <row r="71" spans="1:14" ht="12.75">
      <c r="A71">
        <v>1989</v>
      </c>
      <c r="B71">
        <v>93</v>
      </c>
      <c r="C71">
        <v>84</v>
      </c>
      <c r="D71">
        <v>177</v>
      </c>
      <c r="E71">
        <v>9</v>
      </c>
      <c r="F71">
        <v>5</v>
      </c>
      <c r="G71">
        <v>14</v>
      </c>
      <c r="H71">
        <v>0</v>
      </c>
      <c r="I71">
        <v>59</v>
      </c>
      <c r="J71">
        <v>48</v>
      </c>
      <c r="K71">
        <v>107</v>
      </c>
      <c r="L71">
        <v>161</v>
      </c>
      <c r="M71">
        <v>137</v>
      </c>
      <c r="N71">
        <v>298</v>
      </c>
    </row>
    <row r="72" spans="1:14" ht="12.75">
      <c r="A72">
        <v>1990</v>
      </c>
      <c r="B72">
        <v>98</v>
      </c>
      <c r="C72">
        <v>98</v>
      </c>
      <c r="D72">
        <v>196</v>
      </c>
      <c r="E72">
        <v>7</v>
      </c>
      <c r="F72">
        <v>9</v>
      </c>
      <c r="G72">
        <v>16</v>
      </c>
      <c r="H72">
        <v>0</v>
      </c>
      <c r="I72">
        <v>45</v>
      </c>
      <c r="J72">
        <v>44</v>
      </c>
      <c r="K72">
        <v>89</v>
      </c>
      <c r="L72">
        <v>150</v>
      </c>
      <c r="M72">
        <v>151</v>
      </c>
      <c r="N72">
        <v>301</v>
      </c>
    </row>
    <row r="73" spans="1:14" ht="12.75">
      <c r="A73">
        <v>1991</v>
      </c>
      <c r="B73">
        <v>100</v>
      </c>
      <c r="C73">
        <v>88</v>
      </c>
      <c r="D73">
        <v>188</v>
      </c>
      <c r="E73">
        <v>8</v>
      </c>
      <c r="F73">
        <v>9</v>
      </c>
      <c r="G73">
        <v>17</v>
      </c>
      <c r="H73">
        <v>0</v>
      </c>
      <c r="I73">
        <v>31</v>
      </c>
      <c r="J73">
        <v>38</v>
      </c>
      <c r="K73">
        <v>69</v>
      </c>
      <c r="L73">
        <v>139</v>
      </c>
      <c r="M73">
        <v>135</v>
      </c>
      <c r="N73">
        <v>274</v>
      </c>
    </row>
    <row r="74" spans="1:14" ht="12.75">
      <c r="A74">
        <v>1992</v>
      </c>
      <c r="B74">
        <v>103</v>
      </c>
      <c r="C74">
        <v>87</v>
      </c>
      <c r="D74">
        <v>190</v>
      </c>
      <c r="E74">
        <v>9</v>
      </c>
      <c r="F74">
        <v>6</v>
      </c>
      <c r="G74">
        <v>15</v>
      </c>
      <c r="H74">
        <v>0</v>
      </c>
      <c r="I74">
        <v>37</v>
      </c>
      <c r="J74">
        <v>39</v>
      </c>
      <c r="K74">
        <v>76</v>
      </c>
      <c r="L74">
        <v>149</v>
      </c>
      <c r="M74">
        <v>132</v>
      </c>
      <c r="N74">
        <v>281</v>
      </c>
    </row>
    <row r="75" spans="1:14" ht="12.75">
      <c r="A75">
        <v>1993</v>
      </c>
      <c r="B75">
        <v>81</v>
      </c>
      <c r="C75">
        <v>98</v>
      </c>
      <c r="D75">
        <v>179</v>
      </c>
      <c r="E75">
        <v>7</v>
      </c>
      <c r="F75">
        <v>5</v>
      </c>
      <c r="G75">
        <v>12</v>
      </c>
      <c r="H75">
        <v>0</v>
      </c>
      <c r="I75">
        <v>40</v>
      </c>
      <c r="J75">
        <v>35</v>
      </c>
      <c r="K75">
        <v>75</v>
      </c>
      <c r="L75">
        <v>128</v>
      </c>
      <c r="M75">
        <v>138</v>
      </c>
      <c r="N75">
        <v>266</v>
      </c>
    </row>
    <row r="76" spans="1:14" ht="12.75">
      <c r="A76">
        <v>1994</v>
      </c>
      <c r="B76">
        <v>71</v>
      </c>
      <c r="C76">
        <v>74</v>
      </c>
      <c r="D76">
        <v>145</v>
      </c>
      <c r="E76">
        <v>9</v>
      </c>
      <c r="F76">
        <v>9</v>
      </c>
      <c r="G76">
        <v>18</v>
      </c>
      <c r="H76">
        <v>0</v>
      </c>
      <c r="I76">
        <v>34</v>
      </c>
      <c r="J76">
        <v>44</v>
      </c>
      <c r="K76">
        <v>78</v>
      </c>
      <c r="L76">
        <v>114</v>
      </c>
      <c r="M76">
        <v>127</v>
      </c>
      <c r="N76">
        <v>241</v>
      </c>
    </row>
    <row r="77" spans="1:14" ht="12.75">
      <c r="A77">
        <v>1995</v>
      </c>
      <c r="B77">
        <v>86</v>
      </c>
      <c r="C77">
        <v>82</v>
      </c>
      <c r="D77">
        <v>168</v>
      </c>
      <c r="E77">
        <v>9</v>
      </c>
      <c r="F77">
        <v>13</v>
      </c>
      <c r="G77">
        <v>22</v>
      </c>
      <c r="H77">
        <v>0</v>
      </c>
      <c r="I77">
        <v>21</v>
      </c>
      <c r="J77">
        <v>31</v>
      </c>
      <c r="K77">
        <v>52</v>
      </c>
      <c r="L77">
        <v>116</v>
      </c>
      <c r="M77">
        <v>126</v>
      </c>
      <c r="N77">
        <v>242</v>
      </c>
    </row>
    <row r="78" spans="1:14" ht="12.75">
      <c r="A78">
        <v>1996</v>
      </c>
      <c r="B78">
        <v>89</v>
      </c>
      <c r="C78">
        <v>90</v>
      </c>
      <c r="D78">
        <v>179</v>
      </c>
      <c r="E78">
        <v>12</v>
      </c>
      <c r="F78">
        <v>5</v>
      </c>
      <c r="G78">
        <v>17</v>
      </c>
      <c r="H78">
        <v>0</v>
      </c>
      <c r="I78">
        <v>34</v>
      </c>
      <c r="J78">
        <v>31</v>
      </c>
      <c r="K78">
        <v>65</v>
      </c>
      <c r="L78">
        <v>135</v>
      </c>
      <c r="M78">
        <v>126</v>
      </c>
      <c r="N78">
        <v>261</v>
      </c>
    </row>
    <row r="79" spans="1:14" ht="12.75">
      <c r="A79">
        <v>1997</v>
      </c>
      <c r="B79">
        <v>84</v>
      </c>
      <c r="C79">
        <v>79</v>
      </c>
      <c r="D79">
        <v>163</v>
      </c>
      <c r="E79">
        <v>12</v>
      </c>
      <c r="F79">
        <v>12</v>
      </c>
      <c r="G79">
        <v>24</v>
      </c>
      <c r="H79">
        <v>0</v>
      </c>
      <c r="I79">
        <v>26</v>
      </c>
      <c r="J79">
        <v>29</v>
      </c>
      <c r="K79">
        <v>55</v>
      </c>
      <c r="L79">
        <v>122</v>
      </c>
      <c r="M79">
        <v>120</v>
      </c>
      <c r="N79">
        <v>242</v>
      </c>
    </row>
    <row r="80" spans="1:14" ht="12.75">
      <c r="A80">
        <v>1998</v>
      </c>
      <c r="B80">
        <v>101</v>
      </c>
      <c r="C80">
        <v>91</v>
      </c>
      <c r="D80">
        <v>192</v>
      </c>
      <c r="E80">
        <v>15</v>
      </c>
      <c r="F80">
        <v>15</v>
      </c>
      <c r="G80">
        <v>30</v>
      </c>
      <c r="H80">
        <v>0</v>
      </c>
      <c r="I80">
        <v>22</v>
      </c>
      <c r="J80">
        <v>24</v>
      </c>
      <c r="K80">
        <v>46</v>
      </c>
      <c r="L80">
        <v>138</v>
      </c>
      <c r="M80">
        <v>130</v>
      </c>
      <c r="N80">
        <v>268</v>
      </c>
    </row>
    <row r="81" spans="1:14" ht="12.75">
      <c r="A81">
        <v>1999</v>
      </c>
      <c r="B81">
        <v>91</v>
      </c>
      <c r="C81">
        <v>88</v>
      </c>
      <c r="D81">
        <v>179</v>
      </c>
      <c r="E81">
        <v>17</v>
      </c>
      <c r="F81">
        <v>17</v>
      </c>
      <c r="G81">
        <v>34</v>
      </c>
      <c r="H81">
        <v>0</v>
      </c>
      <c r="I81">
        <v>20</v>
      </c>
      <c r="J81">
        <v>19</v>
      </c>
      <c r="K81">
        <v>39</v>
      </c>
      <c r="L81">
        <v>128</v>
      </c>
      <c r="M81">
        <v>124</v>
      </c>
      <c r="N81">
        <v>252</v>
      </c>
    </row>
    <row r="82" spans="1:14" ht="12.75">
      <c r="A82">
        <v>2000</v>
      </c>
      <c r="B82">
        <v>113</v>
      </c>
      <c r="C82">
        <v>89</v>
      </c>
      <c r="D82">
        <v>202</v>
      </c>
      <c r="E82">
        <v>16</v>
      </c>
      <c r="F82">
        <v>25</v>
      </c>
      <c r="G82">
        <v>41</v>
      </c>
      <c r="H82">
        <v>0</v>
      </c>
      <c r="I82">
        <v>16</v>
      </c>
      <c r="J82">
        <v>16</v>
      </c>
      <c r="K82">
        <v>32</v>
      </c>
      <c r="L82">
        <v>145</v>
      </c>
      <c r="M82">
        <v>130</v>
      </c>
      <c r="N82">
        <v>275</v>
      </c>
    </row>
    <row r="83" spans="1:14" ht="12.75">
      <c r="A83">
        <v>2001</v>
      </c>
      <c r="B83">
        <v>82</v>
      </c>
      <c r="C83">
        <v>85</v>
      </c>
      <c r="D83">
        <v>167</v>
      </c>
      <c r="E83">
        <v>9</v>
      </c>
      <c r="F83">
        <v>9</v>
      </c>
      <c r="G83">
        <v>18</v>
      </c>
      <c r="H83">
        <v>0</v>
      </c>
      <c r="I83">
        <v>14</v>
      </c>
      <c r="J83">
        <v>13</v>
      </c>
      <c r="K83">
        <v>27</v>
      </c>
      <c r="L83">
        <v>105</v>
      </c>
      <c r="M83">
        <v>107</v>
      </c>
      <c r="N83">
        <v>212</v>
      </c>
    </row>
    <row r="84" spans="1:14" ht="12.75">
      <c r="A84">
        <v>2002</v>
      </c>
      <c r="B84">
        <v>98</v>
      </c>
      <c r="C84">
        <v>79</v>
      </c>
      <c r="D84">
        <v>177</v>
      </c>
      <c r="E84">
        <v>25</v>
      </c>
      <c r="F84">
        <v>21</v>
      </c>
      <c r="G84">
        <v>46</v>
      </c>
      <c r="H84">
        <v>0</v>
      </c>
      <c r="I84">
        <v>10</v>
      </c>
      <c r="J84">
        <v>13</v>
      </c>
      <c r="K84">
        <v>23</v>
      </c>
      <c r="L84">
        <v>133</v>
      </c>
      <c r="M84">
        <v>113</v>
      </c>
      <c r="N84">
        <v>246</v>
      </c>
    </row>
    <row r="85" spans="1:14" ht="12.75">
      <c r="A85">
        <v>2003</v>
      </c>
      <c r="B85">
        <v>72</v>
      </c>
      <c r="C85">
        <v>69</v>
      </c>
      <c r="D85">
        <v>141</v>
      </c>
      <c r="E85">
        <v>15</v>
      </c>
      <c r="F85">
        <v>11</v>
      </c>
      <c r="G85">
        <v>26</v>
      </c>
      <c r="H85">
        <v>0</v>
      </c>
      <c r="I85">
        <v>10</v>
      </c>
      <c r="J85">
        <v>10</v>
      </c>
      <c r="K85">
        <v>20</v>
      </c>
      <c r="L85">
        <v>97</v>
      </c>
      <c r="M85">
        <v>90</v>
      </c>
      <c r="N85">
        <v>187</v>
      </c>
    </row>
    <row r="86" spans="1:14" ht="12.75">
      <c r="A86">
        <v>2004</v>
      </c>
      <c r="B86">
        <v>71</v>
      </c>
      <c r="C86">
        <v>75</v>
      </c>
      <c r="D86">
        <v>146</v>
      </c>
      <c r="E86">
        <v>15</v>
      </c>
      <c r="F86">
        <v>19</v>
      </c>
      <c r="G86">
        <v>34</v>
      </c>
      <c r="H86">
        <v>0</v>
      </c>
      <c r="I86">
        <v>19</v>
      </c>
      <c r="J86">
        <v>14</v>
      </c>
      <c r="K86">
        <v>33</v>
      </c>
      <c r="L86">
        <v>105</v>
      </c>
      <c r="M86">
        <v>108</v>
      </c>
      <c r="N86">
        <v>213</v>
      </c>
    </row>
    <row r="87" spans="1:14" ht="12.75">
      <c r="A87">
        <v>2005</v>
      </c>
      <c r="B87">
        <v>82</v>
      </c>
      <c r="C87">
        <v>82</v>
      </c>
      <c r="D87">
        <v>164</v>
      </c>
      <c r="E87">
        <v>14</v>
      </c>
      <c r="F87">
        <v>17</v>
      </c>
      <c r="G87">
        <v>31</v>
      </c>
      <c r="H87">
        <v>0</v>
      </c>
      <c r="I87">
        <v>18</v>
      </c>
      <c r="J87">
        <v>13</v>
      </c>
      <c r="K87">
        <v>31</v>
      </c>
      <c r="L87">
        <v>114</v>
      </c>
      <c r="M87">
        <v>112</v>
      </c>
      <c r="N87">
        <v>226</v>
      </c>
    </row>
    <row r="88" spans="1:14" ht="12.75">
      <c r="A88">
        <v>2006</v>
      </c>
      <c r="B88">
        <v>89</v>
      </c>
      <c r="C88">
        <v>69</v>
      </c>
      <c r="D88">
        <v>158</v>
      </c>
      <c r="E88">
        <v>15</v>
      </c>
      <c r="F88">
        <v>8</v>
      </c>
      <c r="G88">
        <v>23</v>
      </c>
      <c r="H88">
        <v>0</v>
      </c>
      <c r="I88">
        <v>9</v>
      </c>
      <c r="J88">
        <v>17</v>
      </c>
      <c r="K88">
        <v>26</v>
      </c>
      <c r="L88">
        <v>113</v>
      </c>
      <c r="M88">
        <v>94</v>
      </c>
      <c r="N88">
        <v>207</v>
      </c>
    </row>
    <row r="89" spans="1:14" ht="12.75">
      <c r="A89">
        <v>2007</v>
      </c>
      <c r="B89">
        <v>96</v>
      </c>
      <c r="C89">
        <v>78</v>
      </c>
      <c r="D89">
        <v>174</v>
      </c>
      <c r="E89">
        <v>9</v>
      </c>
      <c r="F89">
        <v>15</v>
      </c>
      <c r="G89">
        <v>24</v>
      </c>
      <c r="H89">
        <v>0</v>
      </c>
      <c r="I89">
        <v>15</v>
      </c>
      <c r="J89">
        <v>16</v>
      </c>
      <c r="K89">
        <v>31</v>
      </c>
      <c r="L89">
        <v>120</v>
      </c>
      <c r="M89">
        <v>109</v>
      </c>
      <c r="N89">
        <v>229</v>
      </c>
    </row>
    <row r="90" spans="1:14" ht="12.75">
      <c r="A90">
        <v>2008</v>
      </c>
      <c r="B90">
        <v>99</v>
      </c>
      <c r="C90">
        <v>103</v>
      </c>
      <c r="D90">
        <v>202</v>
      </c>
      <c r="E90">
        <v>23</v>
      </c>
      <c r="F90">
        <v>14</v>
      </c>
      <c r="G90">
        <v>37</v>
      </c>
      <c r="H90">
        <v>0</v>
      </c>
      <c r="I90">
        <v>15</v>
      </c>
      <c r="J90">
        <v>16</v>
      </c>
      <c r="K90">
        <v>31</v>
      </c>
      <c r="L90">
        <v>137</v>
      </c>
      <c r="M90">
        <v>133</v>
      </c>
      <c r="N90">
        <v>270</v>
      </c>
    </row>
    <row r="91" spans="1:14" ht="12.75">
      <c r="A91">
        <v>2009</v>
      </c>
      <c r="B91">
        <v>81</v>
      </c>
      <c r="C91">
        <v>76</v>
      </c>
      <c r="D91">
        <v>157</v>
      </c>
      <c r="E91">
        <v>7</v>
      </c>
      <c r="F91">
        <v>9</v>
      </c>
      <c r="G91">
        <v>16</v>
      </c>
      <c r="H91">
        <v>0</v>
      </c>
      <c r="I91">
        <v>17</v>
      </c>
      <c r="J91">
        <v>17</v>
      </c>
      <c r="K91">
        <v>34</v>
      </c>
      <c r="L91">
        <v>105</v>
      </c>
      <c r="M91">
        <v>102</v>
      </c>
      <c r="N91">
        <v>207</v>
      </c>
    </row>
    <row r="92" spans="1:14" ht="12.75">
      <c r="A92">
        <v>2010</v>
      </c>
      <c r="B92">
        <v>98</v>
      </c>
      <c r="C92">
        <v>98</v>
      </c>
      <c r="D92">
        <v>196</v>
      </c>
      <c r="E92">
        <v>10</v>
      </c>
      <c r="F92">
        <v>12</v>
      </c>
      <c r="G92">
        <v>22</v>
      </c>
      <c r="H92">
        <v>0</v>
      </c>
      <c r="I92">
        <v>30</v>
      </c>
      <c r="J92">
        <v>14</v>
      </c>
      <c r="K92">
        <v>44</v>
      </c>
      <c r="L92">
        <v>138</v>
      </c>
      <c r="M92">
        <v>124</v>
      </c>
      <c r="N92">
        <v>262</v>
      </c>
    </row>
    <row r="93" spans="1:14" ht="12.75">
      <c r="A93">
        <v>2011</v>
      </c>
      <c r="B93">
        <v>81</v>
      </c>
      <c r="C93">
        <v>80</v>
      </c>
      <c r="D93">
        <v>161</v>
      </c>
      <c r="E93">
        <v>8</v>
      </c>
      <c r="F93">
        <v>9</v>
      </c>
      <c r="G93">
        <v>17</v>
      </c>
      <c r="H93">
        <v>0</v>
      </c>
      <c r="I93">
        <v>22</v>
      </c>
      <c r="J93">
        <v>25</v>
      </c>
      <c r="K93">
        <v>47</v>
      </c>
      <c r="L93">
        <v>111</v>
      </c>
      <c r="M93">
        <v>114</v>
      </c>
      <c r="N93">
        <v>225</v>
      </c>
    </row>
    <row r="94" spans="1:14" ht="12.75">
      <c r="A94">
        <v>2012</v>
      </c>
      <c r="B94">
        <v>81</v>
      </c>
      <c r="C94">
        <v>77</v>
      </c>
      <c r="D94">
        <v>158</v>
      </c>
      <c r="E94">
        <v>10</v>
      </c>
      <c r="F94">
        <v>11</v>
      </c>
      <c r="G94">
        <v>21</v>
      </c>
      <c r="H94">
        <v>0</v>
      </c>
      <c r="I94">
        <v>24</v>
      </c>
      <c r="J94">
        <v>22</v>
      </c>
      <c r="K94">
        <v>46</v>
      </c>
      <c r="L94">
        <v>115</v>
      </c>
      <c r="M94">
        <v>110</v>
      </c>
      <c r="N94">
        <v>225</v>
      </c>
    </row>
    <row r="95" spans="1:14" ht="12.75">
      <c r="A95">
        <v>2013</v>
      </c>
      <c r="B95">
        <v>81</v>
      </c>
      <c r="C95">
        <v>87</v>
      </c>
      <c r="D95">
        <v>168</v>
      </c>
      <c r="E95">
        <v>6</v>
      </c>
      <c r="F95">
        <v>9</v>
      </c>
      <c r="G95">
        <v>15</v>
      </c>
      <c r="H95">
        <v>0</v>
      </c>
      <c r="I95">
        <v>28</v>
      </c>
      <c r="J95">
        <v>28</v>
      </c>
      <c r="K95">
        <v>56</v>
      </c>
      <c r="L95">
        <v>115</v>
      </c>
      <c r="M95">
        <v>124</v>
      </c>
      <c r="N95">
        <v>239</v>
      </c>
    </row>
    <row r="96" spans="1:14" ht="12.75">
      <c r="A96">
        <v>2014</v>
      </c>
      <c r="B96">
        <v>79</v>
      </c>
      <c r="C96">
        <v>92</v>
      </c>
      <c r="D96">
        <v>171</v>
      </c>
      <c r="E96">
        <v>12</v>
      </c>
      <c r="F96">
        <v>8</v>
      </c>
      <c r="G96">
        <v>20</v>
      </c>
      <c r="H96">
        <v>0</v>
      </c>
      <c r="I96">
        <v>33</v>
      </c>
      <c r="J96">
        <v>31</v>
      </c>
      <c r="K96">
        <v>64</v>
      </c>
      <c r="L96">
        <v>124</v>
      </c>
      <c r="M96">
        <v>131</v>
      </c>
      <c r="N96">
        <v>255</v>
      </c>
    </row>
    <row r="97" spans="1:14" ht="12.75">
      <c r="A97">
        <v>2015</v>
      </c>
      <c r="B97">
        <v>96</v>
      </c>
      <c r="C97">
        <v>82</v>
      </c>
      <c r="D97">
        <v>178</v>
      </c>
      <c r="E97">
        <v>6</v>
      </c>
      <c r="F97">
        <v>8</v>
      </c>
      <c r="G97">
        <v>14</v>
      </c>
      <c r="H97">
        <v>0</v>
      </c>
      <c r="I97">
        <v>24</v>
      </c>
      <c r="J97">
        <v>20</v>
      </c>
      <c r="K97">
        <v>44</v>
      </c>
      <c r="L97">
        <v>126</v>
      </c>
      <c r="M97">
        <v>110</v>
      </c>
      <c r="N97">
        <v>236</v>
      </c>
    </row>
    <row r="98" spans="1:14" ht="12.75">
      <c r="A98">
        <v>2016</v>
      </c>
      <c r="B98">
        <v>79</v>
      </c>
      <c r="C98">
        <v>83</v>
      </c>
      <c r="D98">
        <v>162</v>
      </c>
      <c r="E98">
        <v>11</v>
      </c>
      <c r="F98">
        <v>4</v>
      </c>
      <c r="G98">
        <v>15</v>
      </c>
      <c r="H98">
        <v>0</v>
      </c>
      <c r="I98">
        <v>35</v>
      </c>
      <c r="J98">
        <v>29</v>
      </c>
      <c r="K98">
        <v>64</v>
      </c>
      <c r="L98">
        <v>125</v>
      </c>
      <c r="M98">
        <v>116</v>
      </c>
      <c r="N98">
        <v>241</v>
      </c>
    </row>
    <row r="99" spans="1:14" ht="12.75">
      <c r="A99">
        <v>2017</v>
      </c>
      <c r="B99">
        <v>72</v>
      </c>
      <c r="C99">
        <v>81</v>
      </c>
      <c r="D99">
        <v>153</v>
      </c>
      <c r="E99">
        <v>7</v>
      </c>
      <c r="F99">
        <v>6</v>
      </c>
      <c r="G99">
        <v>13</v>
      </c>
      <c r="H99">
        <v>0</v>
      </c>
      <c r="I99">
        <v>25</v>
      </c>
      <c r="J99">
        <v>31</v>
      </c>
      <c r="K99">
        <v>56</v>
      </c>
      <c r="L99">
        <v>104</v>
      </c>
      <c r="M99">
        <v>118</v>
      </c>
      <c r="N99">
        <v>222</v>
      </c>
    </row>
    <row r="100" spans="1:14" ht="12.75">
      <c r="A100">
        <v>2018</v>
      </c>
      <c r="B100">
        <v>73</v>
      </c>
      <c r="C100">
        <v>76</v>
      </c>
      <c r="D100">
        <v>149</v>
      </c>
      <c r="E100">
        <v>11</v>
      </c>
      <c r="F100">
        <v>6</v>
      </c>
      <c r="G100">
        <v>17</v>
      </c>
      <c r="H100">
        <v>0</v>
      </c>
      <c r="I100">
        <v>30</v>
      </c>
      <c r="J100">
        <v>36</v>
      </c>
      <c r="K100">
        <v>66</v>
      </c>
      <c r="L100">
        <v>114</v>
      </c>
      <c r="M100">
        <v>118</v>
      </c>
      <c r="N100">
        <v>232</v>
      </c>
    </row>
    <row r="101" spans="1:14" ht="12.75">
      <c r="A101">
        <v>2019</v>
      </c>
      <c r="B101">
        <v>83</v>
      </c>
      <c r="C101">
        <v>65</v>
      </c>
      <c r="D101">
        <v>148</v>
      </c>
      <c r="E101">
        <v>4</v>
      </c>
      <c r="F101">
        <v>9</v>
      </c>
      <c r="G101">
        <v>13</v>
      </c>
      <c r="H101">
        <v>0</v>
      </c>
      <c r="I101">
        <v>37</v>
      </c>
      <c r="J101">
        <v>33</v>
      </c>
      <c r="K101">
        <v>70</v>
      </c>
      <c r="L101">
        <v>124</v>
      </c>
      <c r="M101">
        <v>107</v>
      </c>
      <c r="N101">
        <v>231</v>
      </c>
    </row>
    <row r="102" spans="1:14" ht="12.75">
      <c r="A102">
        <v>2020</v>
      </c>
      <c r="B102">
        <v>74</v>
      </c>
      <c r="C102">
        <v>61</v>
      </c>
      <c r="D102">
        <v>135</v>
      </c>
      <c r="E102">
        <v>2</v>
      </c>
      <c r="F102">
        <v>2</v>
      </c>
      <c r="G102">
        <v>4</v>
      </c>
      <c r="H102">
        <v>0</v>
      </c>
      <c r="I102">
        <v>36</v>
      </c>
      <c r="J102">
        <v>38</v>
      </c>
      <c r="K102">
        <v>74</v>
      </c>
      <c r="L102">
        <v>112</v>
      </c>
      <c r="M102">
        <v>101</v>
      </c>
      <c r="N102">
        <v>213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Q15"/>
    </sheetView>
  </sheetViews>
  <sheetFormatPr defaultColWidth="9.140625" defaultRowHeight="12.75"/>
  <sheetData>
    <row r="1" spans="1:17" ht="12.75">
      <c r="A1">
        <v>101</v>
      </c>
      <c r="B1">
        <v>0</v>
      </c>
      <c r="C1">
        <v>9</v>
      </c>
      <c r="D1" t="s">
        <v>78</v>
      </c>
      <c r="E1">
        <v>799</v>
      </c>
      <c r="F1">
        <v>784</v>
      </c>
      <c r="G1">
        <v>1583</v>
      </c>
      <c r="H1">
        <v>77</v>
      </c>
      <c r="I1">
        <v>72</v>
      </c>
      <c r="J1">
        <v>149</v>
      </c>
      <c r="K1">
        <v>0</v>
      </c>
      <c r="L1">
        <v>294</v>
      </c>
      <c r="M1">
        <v>293</v>
      </c>
      <c r="N1">
        <v>587</v>
      </c>
      <c r="O1">
        <v>1170</v>
      </c>
      <c r="P1">
        <v>1149</v>
      </c>
      <c r="Q1">
        <v>2319</v>
      </c>
    </row>
    <row r="2" spans="1:17" ht="12.75">
      <c r="A2">
        <v>102</v>
      </c>
      <c r="B2">
        <v>10</v>
      </c>
      <c r="C2">
        <v>19</v>
      </c>
      <c r="D2" t="s">
        <v>79</v>
      </c>
      <c r="E2">
        <v>868</v>
      </c>
      <c r="F2">
        <v>814</v>
      </c>
      <c r="G2">
        <v>1682</v>
      </c>
      <c r="H2">
        <v>142</v>
      </c>
      <c r="I2">
        <v>135</v>
      </c>
      <c r="J2">
        <v>277</v>
      </c>
      <c r="K2">
        <v>0</v>
      </c>
      <c r="L2">
        <v>157</v>
      </c>
      <c r="M2">
        <v>143</v>
      </c>
      <c r="N2">
        <v>300</v>
      </c>
      <c r="O2">
        <v>1167</v>
      </c>
      <c r="P2">
        <v>1092</v>
      </c>
      <c r="Q2">
        <v>2259</v>
      </c>
    </row>
    <row r="3" spans="1:17" ht="12.75">
      <c r="A3">
        <v>103</v>
      </c>
      <c r="B3">
        <v>20</v>
      </c>
      <c r="C3">
        <v>29</v>
      </c>
      <c r="D3" t="s">
        <v>80</v>
      </c>
      <c r="E3">
        <v>919</v>
      </c>
      <c r="F3">
        <v>866</v>
      </c>
      <c r="G3">
        <v>1785</v>
      </c>
      <c r="H3">
        <v>114</v>
      </c>
      <c r="I3">
        <v>116</v>
      </c>
      <c r="J3">
        <v>230</v>
      </c>
      <c r="K3">
        <v>0</v>
      </c>
      <c r="L3">
        <v>281</v>
      </c>
      <c r="M3">
        <v>306</v>
      </c>
      <c r="N3">
        <v>587</v>
      </c>
      <c r="O3">
        <v>1314</v>
      </c>
      <c r="P3">
        <v>1288</v>
      </c>
      <c r="Q3">
        <v>2602</v>
      </c>
    </row>
    <row r="4" spans="1:17" ht="12.75">
      <c r="A4">
        <v>104</v>
      </c>
      <c r="B4">
        <v>30</v>
      </c>
      <c r="C4">
        <v>39</v>
      </c>
      <c r="D4" t="s">
        <v>81</v>
      </c>
      <c r="E4">
        <v>924</v>
      </c>
      <c r="F4">
        <v>839</v>
      </c>
      <c r="G4">
        <v>1763</v>
      </c>
      <c r="H4">
        <v>98</v>
      </c>
      <c r="I4">
        <v>97</v>
      </c>
      <c r="J4">
        <v>195</v>
      </c>
      <c r="K4">
        <v>0</v>
      </c>
      <c r="L4">
        <v>390</v>
      </c>
      <c r="M4">
        <v>369</v>
      </c>
      <c r="N4">
        <v>759</v>
      </c>
      <c r="O4">
        <v>1412</v>
      </c>
      <c r="P4">
        <v>1305</v>
      </c>
      <c r="Q4">
        <v>2717</v>
      </c>
    </row>
    <row r="5" spans="1:17" ht="12.75">
      <c r="A5">
        <v>105</v>
      </c>
      <c r="B5">
        <v>40</v>
      </c>
      <c r="C5">
        <v>49</v>
      </c>
      <c r="D5" t="s">
        <v>82</v>
      </c>
      <c r="E5">
        <v>906</v>
      </c>
      <c r="F5">
        <v>866</v>
      </c>
      <c r="G5">
        <v>1772</v>
      </c>
      <c r="H5">
        <v>191</v>
      </c>
      <c r="I5">
        <v>202</v>
      </c>
      <c r="J5">
        <v>393</v>
      </c>
      <c r="K5">
        <v>0</v>
      </c>
      <c r="L5">
        <v>279</v>
      </c>
      <c r="M5">
        <v>220</v>
      </c>
      <c r="N5">
        <v>499</v>
      </c>
      <c r="O5">
        <v>1376</v>
      </c>
      <c r="P5">
        <v>1288</v>
      </c>
      <c r="Q5">
        <v>2664</v>
      </c>
    </row>
    <row r="6" spans="1:17" ht="12.75">
      <c r="A6">
        <v>106</v>
      </c>
      <c r="B6">
        <v>50</v>
      </c>
      <c r="C6">
        <v>59</v>
      </c>
      <c r="D6" t="s">
        <v>83</v>
      </c>
      <c r="E6">
        <v>1171</v>
      </c>
      <c r="F6">
        <v>1172</v>
      </c>
      <c r="G6">
        <v>2343</v>
      </c>
      <c r="H6">
        <v>317</v>
      </c>
      <c r="I6">
        <v>283</v>
      </c>
      <c r="J6">
        <v>600</v>
      </c>
      <c r="K6">
        <v>0</v>
      </c>
      <c r="L6">
        <v>205</v>
      </c>
      <c r="M6">
        <v>126</v>
      </c>
      <c r="N6">
        <v>331</v>
      </c>
      <c r="O6">
        <v>1693</v>
      </c>
      <c r="P6">
        <v>1581</v>
      </c>
      <c r="Q6">
        <v>3274</v>
      </c>
    </row>
    <row r="7" spans="1:17" ht="12.75">
      <c r="A7">
        <v>107</v>
      </c>
      <c r="B7">
        <v>60</v>
      </c>
      <c r="C7">
        <v>69</v>
      </c>
      <c r="D7" t="s">
        <v>84</v>
      </c>
      <c r="E7">
        <v>1030</v>
      </c>
      <c r="F7">
        <v>1041</v>
      </c>
      <c r="G7">
        <v>2071</v>
      </c>
      <c r="H7">
        <v>266</v>
      </c>
      <c r="I7">
        <v>199</v>
      </c>
      <c r="J7">
        <v>465</v>
      </c>
      <c r="K7">
        <v>0</v>
      </c>
      <c r="L7">
        <v>97</v>
      </c>
      <c r="M7">
        <v>68</v>
      </c>
      <c r="N7">
        <v>165</v>
      </c>
      <c r="O7">
        <v>1393</v>
      </c>
      <c r="P7">
        <v>1308</v>
      </c>
      <c r="Q7">
        <v>2701</v>
      </c>
    </row>
    <row r="8" spans="1:17" ht="12.75">
      <c r="A8">
        <v>108</v>
      </c>
      <c r="B8">
        <v>70</v>
      </c>
      <c r="C8">
        <v>79</v>
      </c>
      <c r="D8" t="s">
        <v>85</v>
      </c>
      <c r="E8">
        <v>697</v>
      </c>
      <c r="F8">
        <v>733</v>
      </c>
      <c r="G8">
        <v>1430</v>
      </c>
      <c r="H8">
        <v>224</v>
      </c>
      <c r="I8">
        <v>191</v>
      </c>
      <c r="J8">
        <v>415</v>
      </c>
      <c r="K8">
        <v>0</v>
      </c>
      <c r="L8">
        <v>53</v>
      </c>
      <c r="M8">
        <v>44</v>
      </c>
      <c r="N8">
        <v>97</v>
      </c>
      <c r="O8">
        <v>974</v>
      </c>
      <c r="P8">
        <v>968</v>
      </c>
      <c r="Q8">
        <v>1942</v>
      </c>
    </row>
    <row r="9" spans="1:17" ht="12.75">
      <c r="A9">
        <v>109</v>
      </c>
      <c r="B9">
        <v>80</v>
      </c>
      <c r="C9">
        <v>89</v>
      </c>
      <c r="D9" t="s">
        <v>86</v>
      </c>
      <c r="E9">
        <v>338</v>
      </c>
      <c r="F9">
        <v>426</v>
      </c>
      <c r="G9">
        <v>764</v>
      </c>
      <c r="H9">
        <v>79</v>
      </c>
      <c r="I9">
        <v>70</v>
      </c>
      <c r="J9">
        <v>149</v>
      </c>
      <c r="K9">
        <v>0</v>
      </c>
      <c r="L9">
        <v>5</v>
      </c>
      <c r="M9">
        <v>4</v>
      </c>
      <c r="N9">
        <v>9</v>
      </c>
      <c r="O9">
        <v>422</v>
      </c>
      <c r="P9">
        <v>500</v>
      </c>
      <c r="Q9">
        <v>922</v>
      </c>
    </row>
    <row r="10" spans="1:17" ht="12.75">
      <c r="A10">
        <v>110</v>
      </c>
      <c r="B10">
        <v>90</v>
      </c>
      <c r="C10">
        <v>99</v>
      </c>
      <c r="D10" t="s">
        <v>87</v>
      </c>
      <c r="E10">
        <v>57</v>
      </c>
      <c r="F10">
        <v>80</v>
      </c>
      <c r="G10">
        <v>137</v>
      </c>
      <c r="H10">
        <v>4</v>
      </c>
      <c r="I10">
        <v>10</v>
      </c>
      <c r="J10">
        <v>14</v>
      </c>
      <c r="K10">
        <v>0</v>
      </c>
      <c r="L10">
        <v>1</v>
      </c>
      <c r="M10">
        <v>0</v>
      </c>
      <c r="N10">
        <v>1</v>
      </c>
      <c r="O10">
        <v>62</v>
      </c>
      <c r="P10">
        <v>90</v>
      </c>
      <c r="Q10">
        <v>152</v>
      </c>
    </row>
    <row r="11" spans="1:17" ht="12.75">
      <c r="A11">
        <v>111</v>
      </c>
      <c r="B11">
        <v>100</v>
      </c>
      <c r="C11">
        <v>109</v>
      </c>
      <c r="D11" t="s">
        <v>88</v>
      </c>
      <c r="E11">
        <v>1</v>
      </c>
      <c r="F11">
        <v>2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P11">
        <v>3</v>
      </c>
      <c r="Q11">
        <v>4</v>
      </c>
    </row>
    <row r="12" spans="1:17" ht="12.75">
      <c r="A12">
        <v>112</v>
      </c>
      <c r="B12">
        <v>110</v>
      </c>
      <c r="C12">
        <v>119</v>
      </c>
      <c r="D12" t="s">
        <v>89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2.75">
      <c r="A13">
        <v>201</v>
      </c>
      <c r="B13">
        <v>0</v>
      </c>
      <c r="C13">
        <v>17</v>
      </c>
      <c r="D13" t="s">
        <v>90</v>
      </c>
      <c r="E13">
        <v>1487</v>
      </c>
      <c r="F13">
        <v>1434</v>
      </c>
      <c r="G13">
        <v>2921</v>
      </c>
      <c r="H13">
        <v>185</v>
      </c>
      <c r="I13">
        <v>177</v>
      </c>
      <c r="J13">
        <v>362</v>
      </c>
      <c r="K13">
        <v>0</v>
      </c>
      <c r="L13">
        <v>427</v>
      </c>
      <c r="M13">
        <v>410</v>
      </c>
      <c r="N13">
        <v>837</v>
      </c>
      <c r="O13">
        <v>2099</v>
      </c>
      <c r="P13">
        <v>2021</v>
      </c>
      <c r="Q13">
        <v>4120</v>
      </c>
    </row>
    <row r="14" spans="1:17" ht="12.75">
      <c r="A14">
        <v>202</v>
      </c>
      <c r="B14">
        <v>18</v>
      </c>
      <c r="C14">
        <v>64</v>
      </c>
      <c r="D14" t="s">
        <v>91</v>
      </c>
      <c r="E14">
        <v>4634</v>
      </c>
      <c r="F14">
        <v>4467</v>
      </c>
      <c r="G14">
        <v>9101</v>
      </c>
      <c r="H14">
        <v>891</v>
      </c>
      <c r="I14">
        <v>823</v>
      </c>
      <c r="J14">
        <v>1714</v>
      </c>
      <c r="K14">
        <v>0</v>
      </c>
      <c r="L14">
        <v>1240</v>
      </c>
      <c r="M14">
        <v>1084</v>
      </c>
      <c r="N14">
        <v>2324</v>
      </c>
      <c r="O14">
        <v>6765</v>
      </c>
      <c r="P14">
        <v>6374</v>
      </c>
      <c r="Q14">
        <v>13139</v>
      </c>
    </row>
    <row r="15" spans="1:17" ht="12.75">
      <c r="A15">
        <v>203</v>
      </c>
      <c r="B15">
        <v>65</v>
      </c>
      <c r="C15">
        <v>120</v>
      </c>
      <c r="D15" t="s">
        <v>92</v>
      </c>
      <c r="E15">
        <v>1589</v>
      </c>
      <c r="F15">
        <v>1722</v>
      </c>
      <c r="G15">
        <v>3311</v>
      </c>
      <c r="H15">
        <v>436</v>
      </c>
      <c r="I15">
        <v>375</v>
      </c>
      <c r="J15">
        <v>811</v>
      </c>
      <c r="K15">
        <v>0</v>
      </c>
      <c r="L15">
        <v>95</v>
      </c>
      <c r="M15">
        <v>80</v>
      </c>
      <c r="N15">
        <v>175</v>
      </c>
      <c r="O15">
        <v>2120</v>
      </c>
      <c r="P15">
        <v>2177</v>
      </c>
      <c r="Q15">
        <v>4297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6"/>
  <dimension ref="A1:Q102"/>
  <sheetViews>
    <sheetView zoomScalePageLayoutView="0" workbookViewId="0" topLeftCell="A1">
      <selection activeCell="A1" sqref="A1:Q102"/>
    </sheetView>
  </sheetViews>
  <sheetFormatPr defaultColWidth="9.140625" defaultRowHeight="12.75"/>
  <cols>
    <col min="2" max="2" width="26.57421875" style="0" bestFit="1" customWidth="1"/>
  </cols>
  <sheetData>
    <row r="1" spans="1:17" ht="12.75">
      <c r="A1">
        <v>101</v>
      </c>
      <c r="B1" t="s">
        <v>93</v>
      </c>
      <c r="C1">
        <v>0</v>
      </c>
      <c r="D1">
        <v>0</v>
      </c>
      <c r="E1">
        <v>0</v>
      </c>
      <c r="F1">
        <v>0</v>
      </c>
      <c r="G1">
        <v>0</v>
      </c>
      <c r="H1">
        <v>4</v>
      </c>
      <c r="I1">
        <v>0</v>
      </c>
      <c r="J1">
        <v>0</v>
      </c>
      <c r="K1">
        <v>0</v>
      </c>
      <c r="L1">
        <v>4</v>
      </c>
      <c r="M1">
        <v>0</v>
      </c>
      <c r="N1">
        <v>0</v>
      </c>
      <c r="O1">
        <v>4</v>
      </c>
      <c r="P1">
        <v>0</v>
      </c>
      <c r="Q1">
        <v>4</v>
      </c>
    </row>
    <row r="2" spans="1:17" ht="12.75">
      <c r="A2">
        <v>103</v>
      </c>
      <c r="B2" t="s">
        <v>94</v>
      </c>
      <c r="C2">
        <v>0</v>
      </c>
      <c r="D2">
        <v>8</v>
      </c>
      <c r="E2">
        <v>1</v>
      </c>
      <c r="F2">
        <v>6</v>
      </c>
      <c r="G2">
        <v>0</v>
      </c>
      <c r="H2">
        <v>7</v>
      </c>
      <c r="I2">
        <v>0</v>
      </c>
      <c r="J2">
        <v>8</v>
      </c>
      <c r="K2">
        <v>0</v>
      </c>
      <c r="L2">
        <v>15</v>
      </c>
      <c r="M2">
        <v>1</v>
      </c>
      <c r="N2">
        <v>14</v>
      </c>
      <c r="O2">
        <v>15</v>
      </c>
      <c r="P2">
        <v>15</v>
      </c>
      <c r="Q2">
        <v>30</v>
      </c>
    </row>
    <row r="3" spans="1:17" ht="12.75">
      <c r="A3">
        <v>105</v>
      </c>
      <c r="B3" t="s">
        <v>95</v>
      </c>
      <c r="C3">
        <v>0</v>
      </c>
      <c r="D3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0</v>
      </c>
      <c r="N3">
        <v>0</v>
      </c>
      <c r="O3">
        <v>2</v>
      </c>
      <c r="P3">
        <v>0</v>
      </c>
      <c r="Q3">
        <v>2</v>
      </c>
    </row>
    <row r="4" spans="1:17" ht="12.75">
      <c r="A4">
        <v>106</v>
      </c>
      <c r="B4" t="s">
        <v>96</v>
      </c>
      <c r="C4">
        <v>0</v>
      </c>
      <c r="D4">
        <v>0</v>
      </c>
      <c r="E4">
        <v>1</v>
      </c>
      <c r="F4">
        <v>0</v>
      </c>
      <c r="G4">
        <v>1</v>
      </c>
      <c r="H4">
        <v>4</v>
      </c>
      <c r="I4">
        <v>1</v>
      </c>
      <c r="J4">
        <v>3</v>
      </c>
      <c r="K4">
        <v>1</v>
      </c>
      <c r="L4">
        <v>4</v>
      </c>
      <c r="M4">
        <v>2</v>
      </c>
      <c r="N4">
        <v>3</v>
      </c>
      <c r="O4">
        <v>5</v>
      </c>
      <c r="P4">
        <v>5</v>
      </c>
      <c r="Q4">
        <v>10</v>
      </c>
    </row>
    <row r="5" spans="1:17" ht="12.75">
      <c r="A5">
        <v>108</v>
      </c>
      <c r="B5" t="s">
        <v>97</v>
      </c>
      <c r="C5">
        <v>0</v>
      </c>
      <c r="D5">
        <v>0</v>
      </c>
      <c r="E5">
        <v>0</v>
      </c>
      <c r="F5">
        <v>0</v>
      </c>
      <c r="G5">
        <v>2</v>
      </c>
      <c r="H5">
        <v>1</v>
      </c>
      <c r="I5">
        <v>0</v>
      </c>
      <c r="J5">
        <v>0</v>
      </c>
      <c r="K5">
        <v>2</v>
      </c>
      <c r="L5">
        <v>1</v>
      </c>
      <c r="M5">
        <v>0</v>
      </c>
      <c r="N5">
        <v>0</v>
      </c>
      <c r="O5">
        <v>3</v>
      </c>
      <c r="P5">
        <v>0</v>
      </c>
      <c r="Q5">
        <v>3</v>
      </c>
    </row>
    <row r="6" spans="1:17" ht="12.75">
      <c r="A6">
        <v>109</v>
      </c>
      <c r="B6" t="s">
        <v>98</v>
      </c>
      <c r="C6">
        <v>0</v>
      </c>
      <c r="D6">
        <v>1</v>
      </c>
      <c r="E6">
        <v>0</v>
      </c>
      <c r="F6">
        <v>3</v>
      </c>
      <c r="G6">
        <v>1</v>
      </c>
      <c r="H6">
        <v>4</v>
      </c>
      <c r="I6">
        <v>0</v>
      </c>
      <c r="J6">
        <v>8</v>
      </c>
      <c r="K6">
        <v>1</v>
      </c>
      <c r="L6">
        <v>5</v>
      </c>
      <c r="M6">
        <v>0</v>
      </c>
      <c r="N6">
        <v>11</v>
      </c>
      <c r="O6">
        <v>6</v>
      </c>
      <c r="P6">
        <v>11</v>
      </c>
      <c r="Q6">
        <v>17</v>
      </c>
    </row>
    <row r="7" spans="1:17" ht="12.75">
      <c r="A7">
        <v>110</v>
      </c>
      <c r="B7" t="s">
        <v>99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1</v>
      </c>
    </row>
    <row r="8" spans="1:17" ht="12.75">
      <c r="A8">
        <v>111</v>
      </c>
      <c r="B8" t="s">
        <v>100</v>
      </c>
      <c r="C8">
        <v>0</v>
      </c>
      <c r="D8">
        <v>2</v>
      </c>
      <c r="E8">
        <v>0</v>
      </c>
      <c r="F8">
        <v>4</v>
      </c>
      <c r="G8">
        <v>2</v>
      </c>
      <c r="H8">
        <v>4</v>
      </c>
      <c r="I8">
        <v>1</v>
      </c>
      <c r="J8">
        <v>6</v>
      </c>
      <c r="K8">
        <v>2</v>
      </c>
      <c r="L8">
        <v>6</v>
      </c>
      <c r="M8">
        <v>1</v>
      </c>
      <c r="N8">
        <v>10</v>
      </c>
      <c r="O8">
        <v>8</v>
      </c>
      <c r="P8">
        <v>11</v>
      </c>
      <c r="Q8">
        <v>19</v>
      </c>
    </row>
    <row r="9" spans="1:17" ht="12.75">
      <c r="A9">
        <v>112</v>
      </c>
      <c r="B9" t="s">
        <v>101</v>
      </c>
      <c r="C9">
        <v>0</v>
      </c>
      <c r="D9">
        <v>8</v>
      </c>
      <c r="E9">
        <v>0</v>
      </c>
      <c r="F9">
        <v>1</v>
      </c>
      <c r="G9">
        <v>1</v>
      </c>
      <c r="H9">
        <v>8</v>
      </c>
      <c r="I9">
        <v>0</v>
      </c>
      <c r="J9">
        <v>7</v>
      </c>
      <c r="K9">
        <v>1</v>
      </c>
      <c r="L9">
        <v>16</v>
      </c>
      <c r="M9">
        <v>0</v>
      </c>
      <c r="N9">
        <v>8</v>
      </c>
      <c r="O9">
        <v>17</v>
      </c>
      <c r="P9">
        <v>8</v>
      </c>
      <c r="Q9">
        <v>25</v>
      </c>
    </row>
    <row r="10" spans="1:17" ht="12.75">
      <c r="A10">
        <v>113</v>
      </c>
      <c r="B10" t="s">
        <v>102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2</v>
      </c>
      <c r="P10">
        <v>0</v>
      </c>
      <c r="Q10">
        <v>2</v>
      </c>
    </row>
    <row r="11" spans="1:17" ht="12.75">
      <c r="A11">
        <v>114</v>
      </c>
      <c r="B11" t="s">
        <v>103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1</v>
      </c>
      <c r="P11">
        <v>0</v>
      </c>
      <c r="Q11">
        <v>1</v>
      </c>
    </row>
    <row r="12" spans="1:17" ht="12.75">
      <c r="A12">
        <v>115</v>
      </c>
      <c r="B12" t="s">
        <v>104</v>
      </c>
      <c r="C12">
        <v>0</v>
      </c>
      <c r="D12">
        <v>0</v>
      </c>
      <c r="E12">
        <v>0</v>
      </c>
      <c r="F12">
        <v>0</v>
      </c>
      <c r="G12">
        <v>2</v>
      </c>
      <c r="H12">
        <v>6</v>
      </c>
      <c r="I12">
        <v>2</v>
      </c>
      <c r="J12">
        <v>10</v>
      </c>
      <c r="K12">
        <v>2</v>
      </c>
      <c r="L12">
        <v>6</v>
      </c>
      <c r="M12">
        <v>2</v>
      </c>
      <c r="N12">
        <v>10</v>
      </c>
      <c r="O12">
        <v>8</v>
      </c>
      <c r="P12">
        <v>12</v>
      </c>
      <c r="Q12">
        <v>20</v>
      </c>
    </row>
    <row r="13" spans="1:17" ht="12.75">
      <c r="A13">
        <v>116</v>
      </c>
      <c r="B13" t="s">
        <v>105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2</v>
      </c>
      <c r="P13">
        <v>0</v>
      </c>
      <c r="Q13">
        <v>2</v>
      </c>
    </row>
    <row r="14" spans="1:17" ht="12.75">
      <c r="A14">
        <v>121</v>
      </c>
      <c r="B14" t="s">
        <v>106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1</v>
      </c>
      <c r="P14">
        <v>0</v>
      </c>
      <c r="Q14">
        <v>1</v>
      </c>
    </row>
    <row r="15" spans="1:17" ht="12.75">
      <c r="A15">
        <v>122</v>
      </c>
      <c r="B15" t="s">
        <v>107</v>
      </c>
      <c r="C15">
        <v>1</v>
      </c>
      <c r="D15">
        <v>12</v>
      </c>
      <c r="E15">
        <v>1</v>
      </c>
      <c r="F15">
        <v>20</v>
      </c>
      <c r="G15">
        <v>23</v>
      </c>
      <c r="H15">
        <v>119</v>
      </c>
      <c r="I15">
        <v>29</v>
      </c>
      <c r="J15">
        <v>101</v>
      </c>
      <c r="K15">
        <v>24</v>
      </c>
      <c r="L15">
        <v>131</v>
      </c>
      <c r="M15">
        <v>30</v>
      </c>
      <c r="N15">
        <v>121</v>
      </c>
      <c r="O15">
        <v>155</v>
      </c>
      <c r="P15">
        <v>151</v>
      </c>
      <c r="Q15">
        <v>306</v>
      </c>
    </row>
    <row r="16" spans="1:17" ht="12.75">
      <c r="A16">
        <v>123</v>
      </c>
      <c r="B16" t="s">
        <v>108</v>
      </c>
      <c r="C16">
        <v>19</v>
      </c>
      <c r="D16">
        <v>56</v>
      </c>
      <c r="E16">
        <v>12</v>
      </c>
      <c r="F16">
        <v>50</v>
      </c>
      <c r="G16">
        <v>17</v>
      </c>
      <c r="H16">
        <v>62</v>
      </c>
      <c r="I16">
        <v>12</v>
      </c>
      <c r="J16">
        <v>52</v>
      </c>
      <c r="K16">
        <v>36</v>
      </c>
      <c r="L16">
        <v>118</v>
      </c>
      <c r="M16">
        <v>24</v>
      </c>
      <c r="N16">
        <v>102</v>
      </c>
      <c r="O16">
        <v>154</v>
      </c>
      <c r="P16">
        <v>126</v>
      </c>
      <c r="Q16">
        <v>280</v>
      </c>
    </row>
    <row r="17" spans="1:17" ht="12.75">
      <c r="A17">
        <v>124</v>
      </c>
      <c r="B17" t="s">
        <v>109</v>
      </c>
      <c r="C17">
        <v>6</v>
      </c>
      <c r="D17">
        <v>50</v>
      </c>
      <c r="E17">
        <v>8</v>
      </c>
      <c r="F17">
        <v>43</v>
      </c>
      <c r="G17">
        <v>119</v>
      </c>
      <c r="H17">
        <v>409</v>
      </c>
      <c r="I17">
        <v>92</v>
      </c>
      <c r="J17">
        <v>305</v>
      </c>
      <c r="K17">
        <v>125</v>
      </c>
      <c r="L17">
        <v>459</v>
      </c>
      <c r="M17">
        <v>100</v>
      </c>
      <c r="N17">
        <v>348</v>
      </c>
      <c r="O17">
        <v>584</v>
      </c>
      <c r="P17">
        <v>448</v>
      </c>
      <c r="Q17">
        <v>1032</v>
      </c>
    </row>
    <row r="18" spans="1:17" ht="12.75">
      <c r="A18">
        <v>126</v>
      </c>
      <c r="B18" t="s">
        <v>110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1</v>
      </c>
      <c r="Q18">
        <v>1</v>
      </c>
    </row>
    <row r="19" spans="1:17" ht="12.75">
      <c r="A19">
        <v>127</v>
      </c>
      <c r="B19" t="s">
        <v>111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1</v>
      </c>
      <c r="M19">
        <v>0</v>
      </c>
      <c r="N19">
        <v>1</v>
      </c>
      <c r="O19">
        <v>1</v>
      </c>
      <c r="P19">
        <v>1</v>
      </c>
      <c r="Q19">
        <v>2</v>
      </c>
    </row>
    <row r="20" spans="1:17" ht="12.75">
      <c r="A20">
        <v>128</v>
      </c>
      <c r="B20" t="s">
        <v>112</v>
      </c>
      <c r="C20">
        <v>0</v>
      </c>
      <c r="D20">
        <v>0</v>
      </c>
      <c r="E20">
        <v>0</v>
      </c>
      <c r="F20">
        <v>1</v>
      </c>
      <c r="G20">
        <v>0</v>
      </c>
      <c r="H20">
        <v>8</v>
      </c>
      <c r="I20">
        <v>1</v>
      </c>
      <c r="J20">
        <v>4</v>
      </c>
      <c r="K20">
        <v>0</v>
      </c>
      <c r="L20">
        <v>8</v>
      </c>
      <c r="M20">
        <v>1</v>
      </c>
      <c r="N20">
        <v>5</v>
      </c>
      <c r="O20">
        <v>8</v>
      </c>
      <c r="P20">
        <v>6</v>
      </c>
      <c r="Q20">
        <v>14</v>
      </c>
    </row>
    <row r="21" spans="1:17" ht="12.75">
      <c r="A21">
        <v>129</v>
      </c>
      <c r="B21" t="s">
        <v>113</v>
      </c>
      <c r="C21">
        <v>66</v>
      </c>
      <c r="D21">
        <v>1250</v>
      </c>
      <c r="E21">
        <v>67</v>
      </c>
      <c r="F21">
        <v>1118</v>
      </c>
      <c r="G21">
        <v>163</v>
      </c>
      <c r="H21">
        <v>673</v>
      </c>
      <c r="I21">
        <v>174</v>
      </c>
      <c r="J21">
        <v>601</v>
      </c>
      <c r="K21">
        <v>229</v>
      </c>
      <c r="L21">
        <v>1923</v>
      </c>
      <c r="M21">
        <v>241</v>
      </c>
      <c r="N21">
        <v>1719</v>
      </c>
      <c r="O21">
        <v>2152</v>
      </c>
      <c r="P21">
        <v>1960</v>
      </c>
      <c r="Q21">
        <v>4112</v>
      </c>
    </row>
    <row r="22" spans="1:17" ht="12.75">
      <c r="A22">
        <v>135</v>
      </c>
      <c r="B22" t="s">
        <v>114</v>
      </c>
      <c r="C22">
        <v>0</v>
      </c>
      <c r="D22">
        <v>1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0</v>
      </c>
      <c r="L22">
        <v>3</v>
      </c>
      <c r="M22">
        <v>0</v>
      </c>
      <c r="N22">
        <v>0</v>
      </c>
      <c r="O22">
        <v>3</v>
      </c>
      <c r="P22">
        <v>0</v>
      </c>
      <c r="Q22">
        <v>3</v>
      </c>
    </row>
    <row r="23" spans="1:17" ht="12.75">
      <c r="A23">
        <v>136</v>
      </c>
      <c r="B23" t="s">
        <v>115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1</v>
      </c>
      <c r="P23">
        <v>0</v>
      </c>
      <c r="Q23">
        <v>1</v>
      </c>
    </row>
    <row r="24" spans="1:17" ht="12.75">
      <c r="A24">
        <v>137</v>
      </c>
      <c r="B24" t="s">
        <v>116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0</v>
      </c>
      <c r="N24">
        <v>2</v>
      </c>
      <c r="O24">
        <v>1</v>
      </c>
      <c r="P24">
        <v>2</v>
      </c>
      <c r="Q24">
        <v>3</v>
      </c>
    </row>
    <row r="25" spans="1:17" ht="12.75">
      <c r="A25">
        <v>140</v>
      </c>
      <c r="B25" t="s">
        <v>117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2</v>
      </c>
      <c r="K25">
        <v>1</v>
      </c>
      <c r="L25">
        <v>0</v>
      </c>
      <c r="M25">
        <v>0</v>
      </c>
      <c r="N25">
        <v>3</v>
      </c>
      <c r="O25">
        <v>1</v>
      </c>
      <c r="P25">
        <v>3</v>
      </c>
      <c r="Q25">
        <v>4</v>
      </c>
    </row>
    <row r="26" spans="1:17" ht="12.75">
      <c r="A26">
        <v>141</v>
      </c>
      <c r="B26" t="s">
        <v>118</v>
      </c>
      <c r="C26">
        <v>0</v>
      </c>
      <c r="D26">
        <v>1</v>
      </c>
      <c r="E26">
        <v>0</v>
      </c>
      <c r="F26">
        <v>1</v>
      </c>
      <c r="G26">
        <v>0</v>
      </c>
      <c r="H26">
        <v>2</v>
      </c>
      <c r="I26">
        <v>0</v>
      </c>
      <c r="J26">
        <v>2</v>
      </c>
      <c r="K26">
        <v>0</v>
      </c>
      <c r="L26">
        <v>3</v>
      </c>
      <c r="M26">
        <v>0</v>
      </c>
      <c r="N26">
        <v>3</v>
      </c>
      <c r="O26">
        <v>3</v>
      </c>
      <c r="P26">
        <v>3</v>
      </c>
      <c r="Q26">
        <v>6</v>
      </c>
    </row>
    <row r="27" spans="1:17" ht="12.75">
      <c r="A27">
        <v>142</v>
      </c>
      <c r="B27" t="s">
        <v>119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3</v>
      </c>
      <c r="K27">
        <v>0</v>
      </c>
      <c r="L27">
        <v>0</v>
      </c>
      <c r="M27">
        <v>0</v>
      </c>
      <c r="N27">
        <v>4</v>
      </c>
      <c r="O27">
        <v>0</v>
      </c>
      <c r="P27">
        <v>4</v>
      </c>
      <c r="Q27">
        <v>4</v>
      </c>
    </row>
    <row r="28" spans="1:17" ht="12.75">
      <c r="A28">
        <v>143</v>
      </c>
      <c r="B28" t="s">
        <v>120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1</v>
      </c>
      <c r="J28">
        <v>6</v>
      </c>
      <c r="K28">
        <v>1</v>
      </c>
      <c r="L28">
        <v>0</v>
      </c>
      <c r="M28">
        <v>1</v>
      </c>
      <c r="N28">
        <v>6</v>
      </c>
      <c r="O28">
        <v>1</v>
      </c>
      <c r="P28">
        <v>7</v>
      </c>
      <c r="Q28">
        <v>8</v>
      </c>
    </row>
    <row r="29" spans="1:17" ht="12.75">
      <c r="A29">
        <v>144</v>
      </c>
      <c r="B29" t="s">
        <v>121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2</v>
      </c>
      <c r="K29">
        <v>1</v>
      </c>
      <c r="L29">
        <v>0</v>
      </c>
      <c r="M29">
        <v>0</v>
      </c>
      <c r="N29">
        <v>2</v>
      </c>
      <c r="O29">
        <v>1</v>
      </c>
      <c r="P29">
        <v>2</v>
      </c>
      <c r="Q29">
        <v>3</v>
      </c>
    </row>
    <row r="30" spans="1:17" ht="12.75">
      <c r="A30">
        <v>146</v>
      </c>
      <c r="B30" t="s">
        <v>122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1</v>
      </c>
      <c r="K30">
        <v>0</v>
      </c>
      <c r="L30">
        <v>1</v>
      </c>
      <c r="M30">
        <v>0</v>
      </c>
      <c r="N30">
        <v>1</v>
      </c>
      <c r="O30">
        <v>1</v>
      </c>
      <c r="P30">
        <v>1</v>
      </c>
      <c r="Q30">
        <v>2</v>
      </c>
    </row>
    <row r="31" spans="1:17" ht="12.75">
      <c r="A31">
        <v>147</v>
      </c>
      <c r="B31" t="s">
        <v>123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1</v>
      </c>
      <c r="O31">
        <v>0</v>
      </c>
      <c r="P31">
        <v>1</v>
      </c>
      <c r="Q31">
        <v>1</v>
      </c>
    </row>
    <row r="32" spans="1:17" ht="12.75">
      <c r="A32">
        <v>151</v>
      </c>
      <c r="B32" t="s">
        <v>124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1</v>
      </c>
      <c r="Q32">
        <v>1</v>
      </c>
    </row>
    <row r="33" spans="1:17" ht="12.75">
      <c r="A33">
        <v>152</v>
      </c>
      <c r="B33" t="s">
        <v>125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2</v>
      </c>
      <c r="O33">
        <v>0</v>
      </c>
      <c r="P33">
        <v>2</v>
      </c>
      <c r="Q33">
        <v>2</v>
      </c>
    </row>
    <row r="34" spans="1:17" ht="12.75">
      <c r="A34">
        <v>153</v>
      </c>
      <c r="B34" t="s">
        <v>126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1</v>
      </c>
      <c r="P34">
        <v>0</v>
      </c>
      <c r="Q34">
        <v>1</v>
      </c>
    </row>
    <row r="35" spans="1:17" ht="12.75">
      <c r="A35">
        <v>172</v>
      </c>
      <c r="B35" t="s">
        <v>127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2</v>
      </c>
      <c r="K35">
        <v>0</v>
      </c>
      <c r="L35">
        <v>1</v>
      </c>
      <c r="M35">
        <v>0</v>
      </c>
      <c r="N35">
        <v>2</v>
      </c>
      <c r="O35">
        <v>1</v>
      </c>
      <c r="P35">
        <v>2</v>
      </c>
      <c r="Q35">
        <v>3</v>
      </c>
    </row>
    <row r="36" spans="1:17" ht="12.75">
      <c r="A36">
        <v>206</v>
      </c>
      <c r="B36" t="s">
        <v>128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1</v>
      </c>
      <c r="Q36">
        <v>1</v>
      </c>
    </row>
    <row r="37" spans="1:17" ht="12.75">
      <c r="A37">
        <v>207</v>
      </c>
      <c r="B37" t="s">
        <v>129</v>
      </c>
      <c r="C37">
        <v>0</v>
      </c>
      <c r="D37">
        <v>1</v>
      </c>
      <c r="E37">
        <v>0</v>
      </c>
      <c r="F37">
        <v>0</v>
      </c>
      <c r="G37">
        <v>0</v>
      </c>
      <c r="H37">
        <v>3</v>
      </c>
      <c r="I37">
        <v>0</v>
      </c>
      <c r="J37">
        <v>3</v>
      </c>
      <c r="K37">
        <v>0</v>
      </c>
      <c r="L37">
        <v>4</v>
      </c>
      <c r="M37">
        <v>0</v>
      </c>
      <c r="N37">
        <v>3</v>
      </c>
      <c r="O37">
        <v>4</v>
      </c>
      <c r="P37">
        <v>3</v>
      </c>
      <c r="Q37">
        <v>7</v>
      </c>
    </row>
    <row r="38" spans="1:17" ht="12.75">
      <c r="A38">
        <v>208</v>
      </c>
      <c r="B38" t="s">
        <v>130</v>
      </c>
      <c r="C38">
        <v>0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3</v>
      </c>
      <c r="O38">
        <v>0</v>
      </c>
      <c r="P38">
        <v>3</v>
      </c>
      <c r="Q38">
        <v>3</v>
      </c>
    </row>
    <row r="39" spans="1:17" ht="12.75">
      <c r="A39">
        <v>209</v>
      </c>
      <c r="B39" t="s">
        <v>131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1</v>
      </c>
      <c r="Q39">
        <v>1</v>
      </c>
    </row>
    <row r="40" spans="1:17" ht="12.75">
      <c r="A40">
        <v>212</v>
      </c>
      <c r="B40" t="s">
        <v>132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1</v>
      </c>
      <c r="Q40">
        <v>1</v>
      </c>
    </row>
    <row r="41" spans="1:17" ht="12.75">
      <c r="A41">
        <v>214</v>
      </c>
      <c r="B41" t="s">
        <v>133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9</v>
      </c>
      <c r="K41">
        <v>0</v>
      </c>
      <c r="L41">
        <v>1</v>
      </c>
      <c r="M41">
        <v>1</v>
      </c>
      <c r="N41">
        <v>9</v>
      </c>
      <c r="O41">
        <v>1</v>
      </c>
      <c r="P41">
        <v>10</v>
      </c>
      <c r="Q41">
        <v>11</v>
      </c>
    </row>
    <row r="42" spans="1:17" ht="12.75">
      <c r="A42">
        <v>218</v>
      </c>
      <c r="B42" t="s">
        <v>134</v>
      </c>
      <c r="C42">
        <v>0</v>
      </c>
      <c r="D42">
        <v>1</v>
      </c>
      <c r="E42">
        <v>0</v>
      </c>
      <c r="F42">
        <v>0</v>
      </c>
      <c r="G42">
        <v>0</v>
      </c>
      <c r="H42">
        <v>1</v>
      </c>
      <c r="I42">
        <v>0</v>
      </c>
      <c r="J42">
        <v>4</v>
      </c>
      <c r="K42">
        <v>0</v>
      </c>
      <c r="L42">
        <v>2</v>
      </c>
      <c r="M42">
        <v>0</v>
      </c>
      <c r="N42">
        <v>4</v>
      </c>
      <c r="O42">
        <v>2</v>
      </c>
      <c r="P42">
        <v>4</v>
      </c>
      <c r="Q42">
        <v>6</v>
      </c>
    </row>
    <row r="43" spans="1:17" ht="12.75">
      <c r="A43">
        <v>220</v>
      </c>
      <c r="B43" t="s">
        <v>135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2</v>
      </c>
      <c r="K43">
        <v>0</v>
      </c>
      <c r="L43">
        <v>0</v>
      </c>
      <c r="M43">
        <v>0</v>
      </c>
      <c r="N43">
        <v>3</v>
      </c>
      <c r="O43">
        <v>0</v>
      </c>
      <c r="P43">
        <v>3</v>
      </c>
      <c r="Q43">
        <v>3</v>
      </c>
    </row>
    <row r="44" spans="1:17" ht="12.75">
      <c r="A44">
        <v>221</v>
      </c>
      <c r="B44" t="s">
        <v>136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1</v>
      </c>
      <c r="O44">
        <v>0</v>
      </c>
      <c r="P44">
        <v>1</v>
      </c>
      <c r="Q44">
        <v>1</v>
      </c>
    </row>
    <row r="45" spans="1:17" ht="12.75">
      <c r="A45">
        <v>235</v>
      </c>
      <c r="B45" t="s">
        <v>137</v>
      </c>
      <c r="C45">
        <v>0</v>
      </c>
      <c r="D45">
        <v>0</v>
      </c>
      <c r="E45">
        <v>0</v>
      </c>
      <c r="F45">
        <v>4</v>
      </c>
      <c r="G45">
        <v>0</v>
      </c>
      <c r="H45">
        <v>0</v>
      </c>
      <c r="I45">
        <v>0</v>
      </c>
      <c r="J45">
        <v>3</v>
      </c>
      <c r="K45">
        <v>0</v>
      </c>
      <c r="L45">
        <v>0</v>
      </c>
      <c r="M45">
        <v>0</v>
      </c>
      <c r="N45">
        <v>7</v>
      </c>
      <c r="O45">
        <v>0</v>
      </c>
      <c r="P45">
        <v>7</v>
      </c>
      <c r="Q45">
        <v>7</v>
      </c>
    </row>
    <row r="46" spans="1:17" ht="12.75">
      <c r="A46">
        <v>237</v>
      </c>
      <c r="B46" t="s">
        <v>138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1</v>
      </c>
      <c r="Q46">
        <v>1</v>
      </c>
    </row>
    <row r="47" spans="1:17" ht="12.75">
      <c r="A47">
        <v>249</v>
      </c>
      <c r="B47" t="s">
        <v>139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0</v>
      </c>
      <c r="J47">
        <v>2</v>
      </c>
      <c r="K47">
        <v>0</v>
      </c>
      <c r="L47">
        <v>2</v>
      </c>
      <c r="M47">
        <v>0</v>
      </c>
      <c r="N47">
        <v>2</v>
      </c>
      <c r="O47">
        <v>2</v>
      </c>
      <c r="P47">
        <v>2</v>
      </c>
      <c r="Q47">
        <v>4</v>
      </c>
    </row>
    <row r="48" spans="1:17" ht="12.75">
      <c r="A48">
        <v>251</v>
      </c>
      <c r="B48" t="s">
        <v>140</v>
      </c>
      <c r="C48">
        <v>0</v>
      </c>
      <c r="D48">
        <v>2</v>
      </c>
      <c r="E48">
        <v>0</v>
      </c>
      <c r="F48">
        <v>0</v>
      </c>
      <c r="G48">
        <v>0</v>
      </c>
      <c r="H48">
        <v>8</v>
      </c>
      <c r="I48">
        <v>0</v>
      </c>
      <c r="J48">
        <v>3</v>
      </c>
      <c r="K48">
        <v>0</v>
      </c>
      <c r="L48">
        <v>10</v>
      </c>
      <c r="M48">
        <v>0</v>
      </c>
      <c r="N48">
        <v>3</v>
      </c>
      <c r="O48">
        <v>10</v>
      </c>
      <c r="P48">
        <v>3</v>
      </c>
      <c r="Q48">
        <v>13</v>
      </c>
    </row>
    <row r="49" spans="1:17" ht="12.75">
      <c r="A49">
        <v>253</v>
      </c>
      <c r="B49" t="s">
        <v>141</v>
      </c>
      <c r="C49">
        <v>0</v>
      </c>
      <c r="D49">
        <v>0</v>
      </c>
      <c r="E49">
        <v>0</v>
      </c>
      <c r="F49">
        <v>0</v>
      </c>
      <c r="G49">
        <v>0</v>
      </c>
      <c r="H49">
        <v>3</v>
      </c>
      <c r="I49">
        <v>0</v>
      </c>
      <c r="J49">
        <v>2</v>
      </c>
      <c r="K49">
        <v>0</v>
      </c>
      <c r="L49">
        <v>3</v>
      </c>
      <c r="M49">
        <v>0</v>
      </c>
      <c r="N49">
        <v>2</v>
      </c>
      <c r="O49">
        <v>3</v>
      </c>
      <c r="P49">
        <v>2</v>
      </c>
      <c r="Q49">
        <v>5</v>
      </c>
    </row>
    <row r="50" spans="1:17" ht="12.75">
      <c r="A50">
        <v>254</v>
      </c>
      <c r="B50" t="s">
        <v>142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  <c r="J50">
        <v>1</v>
      </c>
      <c r="K50">
        <v>0</v>
      </c>
      <c r="L50">
        <v>1</v>
      </c>
      <c r="M50">
        <v>0</v>
      </c>
      <c r="N50">
        <v>2</v>
      </c>
      <c r="O50">
        <v>1</v>
      </c>
      <c r="P50">
        <v>2</v>
      </c>
      <c r="Q50">
        <v>3</v>
      </c>
    </row>
    <row r="51" spans="1:17" ht="12.75">
      <c r="A51">
        <v>255</v>
      </c>
      <c r="B51" t="s">
        <v>143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1</v>
      </c>
      <c r="P51">
        <v>0</v>
      </c>
      <c r="Q51">
        <v>1</v>
      </c>
    </row>
    <row r="52" spans="1:17" ht="12.75">
      <c r="A52">
        <v>256</v>
      </c>
      <c r="B52" t="s">
        <v>144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1</v>
      </c>
      <c r="O52">
        <v>0</v>
      </c>
      <c r="P52">
        <v>1</v>
      </c>
      <c r="Q52">
        <v>1</v>
      </c>
    </row>
    <row r="53" spans="1:17" ht="12.75">
      <c r="A53">
        <v>259</v>
      </c>
      <c r="B53" t="s">
        <v>145</v>
      </c>
      <c r="C53">
        <v>0</v>
      </c>
      <c r="D53">
        <v>0</v>
      </c>
      <c r="E53">
        <v>0</v>
      </c>
      <c r="F53">
        <v>3</v>
      </c>
      <c r="G53">
        <v>0</v>
      </c>
      <c r="H53">
        <v>1</v>
      </c>
      <c r="I53">
        <v>0</v>
      </c>
      <c r="J53">
        <v>1</v>
      </c>
      <c r="K53">
        <v>0</v>
      </c>
      <c r="L53">
        <v>1</v>
      </c>
      <c r="M53">
        <v>0</v>
      </c>
      <c r="N53">
        <v>4</v>
      </c>
      <c r="O53">
        <v>1</v>
      </c>
      <c r="P53">
        <v>4</v>
      </c>
      <c r="Q53">
        <v>5</v>
      </c>
    </row>
    <row r="54" spans="1:17" ht="12.75">
      <c r="A54">
        <v>261</v>
      </c>
      <c r="B54" t="s">
        <v>146</v>
      </c>
      <c r="C54">
        <v>0</v>
      </c>
      <c r="D54">
        <v>0</v>
      </c>
      <c r="E54">
        <v>0</v>
      </c>
      <c r="F54">
        <v>0</v>
      </c>
      <c r="G54">
        <v>0</v>
      </c>
      <c r="H54">
        <v>3</v>
      </c>
      <c r="I54">
        <v>1</v>
      </c>
      <c r="J54">
        <v>1</v>
      </c>
      <c r="K54">
        <v>0</v>
      </c>
      <c r="L54">
        <v>3</v>
      </c>
      <c r="M54">
        <v>1</v>
      </c>
      <c r="N54">
        <v>1</v>
      </c>
      <c r="O54">
        <v>3</v>
      </c>
      <c r="P54">
        <v>2</v>
      </c>
      <c r="Q54">
        <v>5</v>
      </c>
    </row>
    <row r="55" spans="1:17" ht="12.75">
      <c r="A55">
        <v>262</v>
      </c>
      <c r="B55" t="s">
        <v>147</v>
      </c>
      <c r="C55">
        <v>2</v>
      </c>
      <c r="D55">
        <v>2</v>
      </c>
      <c r="E55">
        <v>0</v>
      </c>
      <c r="F55">
        <v>4</v>
      </c>
      <c r="G55">
        <v>0</v>
      </c>
      <c r="H55">
        <v>4</v>
      </c>
      <c r="I55">
        <v>0</v>
      </c>
      <c r="J55">
        <v>4</v>
      </c>
      <c r="K55">
        <v>2</v>
      </c>
      <c r="L55">
        <v>6</v>
      </c>
      <c r="M55">
        <v>0</v>
      </c>
      <c r="N55">
        <v>8</v>
      </c>
      <c r="O55">
        <v>8</v>
      </c>
      <c r="P55">
        <v>8</v>
      </c>
      <c r="Q55">
        <v>16</v>
      </c>
    </row>
    <row r="56" spans="1:17" ht="12.75">
      <c r="A56">
        <v>271</v>
      </c>
      <c r="B56" t="s">
        <v>148</v>
      </c>
      <c r="C56">
        <v>0</v>
      </c>
      <c r="D56">
        <v>0</v>
      </c>
      <c r="E56">
        <v>0</v>
      </c>
      <c r="F56">
        <v>0</v>
      </c>
      <c r="G56">
        <v>1</v>
      </c>
      <c r="H56">
        <v>2</v>
      </c>
      <c r="I56">
        <v>0</v>
      </c>
      <c r="J56">
        <v>0</v>
      </c>
      <c r="K56">
        <v>1</v>
      </c>
      <c r="L56">
        <v>2</v>
      </c>
      <c r="M56">
        <v>0</v>
      </c>
      <c r="N56">
        <v>0</v>
      </c>
      <c r="O56">
        <v>3</v>
      </c>
      <c r="P56">
        <v>0</v>
      </c>
      <c r="Q56">
        <v>3</v>
      </c>
    </row>
    <row r="57" spans="1:17" ht="12.75">
      <c r="A57">
        <v>301</v>
      </c>
      <c r="B57" t="s">
        <v>149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  <c r="N57">
        <v>1</v>
      </c>
      <c r="O57">
        <v>0</v>
      </c>
      <c r="P57">
        <v>1</v>
      </c>
      <c r="Q57">
        <v>1</v>
      </c>
    </row>
    <row r="58" spans="1:17" ht="12.75">
      <c r="A58">
        <v>304</v>
      </c>
      <c r="B58" t="s">
        <v>150</v>
      </c>
      <c r="C58">
        <v>0</v>
      </c>
      <c r="D58">
        <v>0</v>
      </c>
      <c r="E58">
        <v>0</v>
      </c>
      <c r="F58">
        <v>1</v>
      </c>
      <c r="G58">
        <v>0</v>
      </c>
      <c r="H58">
        <v>4</v>
      </c>
      <c r="I58">
        <v>2</v>
      </c>
      <c r="J58">
        <v>2</v>
      </c>
      <c r="K58">
        <v>0</v>
      </c>
      <c r="L58">
        <v>4</v>
      </c>
      <c r="M58">
        <v>2</v>
      </c>
      <c r="N58">
        <v>3</v>
      </c>
      <c r="O58">
        <v>4</v>
      </c>
      <c r="P58">
        <v>5</v>
      </c>
      <c r="Q58">
        <v>9</v>
      </c>
    </row>
    <row r="59" spans="1:17" ht="12.75">
      <c r="A59">
        <v>306</v>
      </c>
      <c r="B59" t="s">
        <v>151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1</v>
      </c>
      <c r="P59">
        <v>0</v>
      </c>
      <c r="Q59">
        <v>1</v>
      </c>
    </row>
    <row r="60" spans="1:17" ht="12.75">
      <c r="A60">
        <v>309</v>
      </c>
      <c r="B60" t="s">
        <v>152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1</v>
      </c>
    </row>
    <row r="61" spans="1:17" ht="12.75">
      <c r="A61">
        <v>313</v>
      </c>
      <c r="B61" t="s">
        <v>153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1</v>
      </c>
      <c r="O61">
        <v>0</v>
      </c>
      <c r="P61">
        <v>1</v>
      </c>
      <c r="Q61">
        <v>1</v>
      </c>
    </row>
    <row r="62" spans="1:17" ht="12.75">
      <c r="A62">
        <v>314</v>
      </c>
      <c r="B62" t="s">
        <v>154</v>
      </c>
      <c r="C62">
        <v>0</v>
      </c>
      <c r="D62">
        <v>1</v>
      </c>
      <c r="E62">
        <v>0</v>
      </c>
      <c r="F62">
        <v>0</v>
      </c>
      <c r="G62">
        <v>1</v>
      </c>
      <c r="H62">
        <v>4</v>
      </c>
      <c r="I62">
        <v>1</v>
      </c>
      <c r="J62">
        <v>3</v>
      </c>
      <c r="K62">
        <v>1</v>
      </c>
      <c r="L62">
        <v>5</v>
      </c>
      <c r="M62">
        <v>1</v>
      </c>
      <c r="N62">
        <v>3</v>
      </c>
      <c r="O62">
        <v>6</v>
      </c>
      <c r="P62">
        <v>4</v>
      </c>
      <c r="Q62">
        <v>10</v>
      </c>
    </row>
    <row r="63" spans="1:17" ht="12.75">
      <c r="A63">
        <v>315</v>
      </c>
      <c r="B63" t="s">
        <v>155</v>
      </c>
      <c r="C63">
        <v>0</v>
      </c>
      <c r="D63">
        <v>0</v>
      </c>
      <c r="E63">
        <v>0</v>
      </c>
      <c r="F63">
        <v>0</v>
      </c>
      <c r="G63">
        <v>0</v>
      </c>
      <c r="H63">
        <v>2</v>
      </c>
      <c r="I63">
        <v>0</v>
      </c>
      <c r="J63">
        <v>3</v>
      </c>
      <c r="K63">
        <v>0</v>
      </c>
      <c r="L63">
        <v>2</v>
      </c>
      <c r="M63">
        <v>0</v>
      </c>
      <c r="N63">
        <v>3</v>
      </c>
      <c r="O63">
        <v>2</v>
      </c>
      <c r="P63">
        <v>3</v>
      </c>
      <c r="Q63">
        <v>5</v>
      </c>
    </row>
    <row r="64" spans="1:17" ht="12.75">
      <c r="A64">
        <v>320</v>
      </c>
      <c r="B64" t="s">
        <v>156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1</v>
      </c>
      <c r="Q64">
        <v>1</v>
      </c>
    </row>
    <row r="65" spans="1:17" ht="12.75">
      <c r="A65">
        <v>321</v>
      </c>
      <c r="B65" t="s">
        <v>157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1</v>
      </c>
      <c r="Q65">
        <v>1</v>
      </c>
    </row>
    <row r="66" spans="1:17" ht="12.75">
      <c r="A66">
        <v>322</v>
      </c>
      <c r="B66" t="s">
        <v>158</v>
      </c>
      <c r="C66">
        <v>0</v>
      </c>
      <c r="D66">
        <v>2</v>
      </c>
      <c r="E66">
        <v>0</v>
      </c>
      <c r="F66">
        <v>1</v>
      </c>
      <c r="G66">
        <v>0</v>
      </c>
      <c r="H66">
        <v>2</v>
      </c>
      <c r="I66">
        <v>1</v>
      </c>
      <c r="J66">
        <v>8</v>
      </c>
      <c r="K66">
        <v>0</v>
      </c>
      <c r="L66">
        <v>4</v>
      </c>
      <c r="M66">
        <v>1</v>
      </c>
      <c r="N66">
        <v>9</v>
      </c>
      <c r="O66">
        <v>4</v>
      </c>
      <c r="P66">
        <v>10</v>
      </c>
      <c r="Q66">
        <v>14</v>
      </c>
    </row>
    <row r="67" spans="1:17" ht="12.75">
      <c r="A67">
        <v>324</v>
      </c>
      <c r="B67" t="s">
        <v>159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1</v>
      </c>
      <c r="Q67">
        <v>1</v>
      </c>
    </row>
    <row r="68" spans="1:17" ht="12.75">
      <c r="A68">
        <v>325</v>
      </c>
      <c r="B68" t="s">
        <v>160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  <c r="N68">
        <v>1</v>
      </c>
      <c r="O68">
        <v>1</v>
      </c>
      <c r="P68">
        <v>1</v>
      </c>
      <c r="Q68">
        <v>2</v>
      </c>
    </row>
    <row r="69" spans="1:17" ht="12.75">
      <c r="A69">
        <v>328</v>
      </c>
      <c r="B69" t="s">
        <v>161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1</v>
      </c>
      <c r="M69">
        <v>0</v>
      </c>
      <c r="N69">
        <v>1</v>
      </c>
      <c r="O69">
        <v>1</v>
      </c>
      <c r="P69">
        <v>1</v>
      </c>
      <c r="Q69">
        <v>2</v>
      </c>
    </row>
    <row r="70" spans="1:17" ht="12.75">
      <c r="A70">
        <v>329</v>
      </c>
      <c r="B70" t="s">
        <v>162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1</v>
      </c>
      <c r="J70">
        <v>1</v>
      </c>
      <c r="K70">
        <v>0</v>
      </c>
      <c r="L70">
        <v>1</v>
      </c>
      <c r="M70">
        <v>1</v>
      </c>
      <c r="N70">
        <v>1</v>
      </c>
      <c r="O70">
        <v>1</v>
      </c>
      <c r="P70">
        <v>2</v>
      </c>
      <c r="Q70">
        <v>3</v>
      </c>
    </row>
    <row r="71" spans="1:17" ht="12.75">
      <c r="A71">
        <v>332</v>
      </c>
      <c r="B71" t="s">
        <v>163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</v>
      </c>
      <c r="K71">
        <v>0</v>
      </c>
      <c r="L71">
        <v>0</v>
      </c>
      <c r="M71">
        <v>0</v>
      </c>
      <c r="N71">
        <v>2</v>
      </c>
      <c r="O71">
        <v>0</v>
      </c>
      <c r="P71">
        <v>2</v>
      </c>
      <c r="Q71">
        <v>2</v>
      </c>
    </row>
    <row r="72" spans="1:17" ht="12.75">
      <c r="A72">
        <v>336</v>
      </c>
      <c r="B72" t="s">
        <v>164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3</v>
      </c>
      <c r="K72">
        <v>0</v>
      </c>
      <c r="L72">
        <v>0</v>
      </c>
      <c r="M72">
        <v>0</v>
      </c>
      <c r="N72">
        <v>3</v>
      </c>
      <c r="O72">
        <v>0</v>
      </c>
      <c r="P72">
        <v>3</v>
      </c>
      <c r="Q72">
        <v>3</v>
      </c>
    </row>
    <row r="73" spans="1:17" ht="12.75">
      <c r="A73">
        <v>339</v>
      </c>
      <c r="B73" t="s">
        <v>165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</v>
      </c>
      <c r="P73">
        <v>0</v>
      </c>
      <c r="Q73">
        <v>1</v>
      </c>
    </row>
    <row r="74" spans="1:17" ht="12.75">
      <c r="A74">
        <v>341</v>
      </c>
      <c r="B74" t="s">
        <v>166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1</v>
      </c>
      <c r="Q74">
        <v>1</v>
      </c>
    </row>
    <row r="75" spans="1:17" ht="12.75">
      <c r="A75">
        <v>352</v>
      </c>
      <c r="B75" t="s">
        <v>167</v>
      </c>
      <c r="C75">
        <v>0</v>
      </c>
      <c r="D75">
        <v>1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2</v>
      </c>
      <c r="M75">
        <v>0</v>
      </c>
      <c r="N75">
        <v>0</v>
      </c>
      <c r="O75">
        <v>2</v>
      </c>
      <c r="P75">
        <v>0</v>
      </c>
      <c r="Q75">
        <v>2</v>
      </c>
    </row>
    <row r="76" spans="1:17" ht="12.75">
      <c r="A76">
        <v>353</v>
      </c>
      <c r="B76" t="s">
        <v>168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1</v>
      </c>
      <c r="P76">
        <v>0</v>
      </c>
      <c r="Q76">
        <v>1</v>
      </c>
    </row>
    <row r="77" spans="1:17" ht="12.75">
      <c r="A77">
        <v>354</v>
      </c>
      <c r="B77" t="s">
        <v>169</v>
      </c>
      <c r="C77">
        <v>0</v>
      </c>
      <c r="D77">
        <v>5</v>
      </c>
      <c r="E77">
        <v>0</v>
      </c>
      <c r="F77">
        <v>5</v>
      </c>
      <c r="G77">
        <v>0</v>
      </c>
      <c r="H77">
        <v>14</v>
      </c>
      <c r="I77">
        <v>0</v>
      </c>
      <c r="J77">
        <v>5</v>
      </c>
      <c r="K77">
        <v>0</v>
      </c>
      <c r="L77">
        <v>19</v>
      </c>
      <c r="M77">
        <v>0</v>
      </c>
      <c r="N77">
        <v>10</v>
      </c>
      <c r="O77">
        <v>19</v>
      </c>
      <c r="P77">
        <v>10</v>
      </c>
      <c r="Q77">
        <v>29</v>
      </c>
    </row>
    <row r="78" spans="1:17" ht="12.75">
      <c r="A78">
        <v>357</v>
      </c>
      <c r="B78" t="s">
        <v>170</v>
      </c>
      <c r="C78">
        <v>0</v>
      </c>
      <c r="D78">
        <v>2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3</v>
      </c>
      <c r="M78">
        <v>0</v>
      </c>
      <c r="N78">
        <v>0</v>
      </c>
      <c r="O78">
        <v>3</v>
      </c>
      <c r="P78">
        <v>0</v>
      </c>
      <c r="Q78">
        <v>3</v>
      </c>
    </row>
    <row r="79" spans="1:17" ht="12.75">
      <c r="A79">
        <v>401</v>
      </c>
      <c r="B79" t="s">
        <v>171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2</v>
      </c>
      <c r="M79">
        <v>0</v>
      </c>
      <c r="N79">
        <v>1</v>
      </c>
      <c r="O79">
        <v>2</v>
      </c>
      <c r="P79">
        <v>1</v>
      </c>
      <c r="Q79">
        <v>3</v>
      </c>
    </row>
    <row r="80" spans="1:17" ht="12.75">
      <c r="A80">
        <v>402</v>
      </c>
      <c r="B80" t="s">
        <v>172</v>
      </c>
      <c r="C80">
        <v>0</v>
      </c>
      <c r="D80">
        <v>0</v>
      </c>
      <c r="E80">
        <v>0</v>
      </c>
      <c r="F80">
        <v>2</v>
      </c>
      <c r="G80">
        <v>0</v>
      </c>
      <c r="H80">
        <v>2</v>
      </c>
      <c r="I80">
        <v>0</v>
      </c>
      <c r="J80">
        <v>3</v>
      </c>
      <c r="K80">
        <v>0</v>
      </c>
      <c r="L80">
        <v>2</v>
      </c>
      <c r="M80">
        <v>0</v>
      </c>
      <c r="N80">
        <v>5</v>
      </c>
      <c r="O80">
        <v>2</v>
      </c>
      <c r="P80">
        <v>5</v>
      </c>
      <c r="Q80">
        <v>7</v>
      </c>
    </row>
    <row r="81" spans="1:17" ht="12.75">
      <c r="A81">
        <v>411</v>
      </c>
      <c r="B81" t="s">
        <v>173</v>
      </c>
      <c r="C81">
        <v>0</v>
      </c>
      <c r="D81">
        <v>0</v>
      </c>
      <c r="E81">
        <v>0</v>
      </c>
      <c r="F81">
        <v>0</v>
      </c>
      <c r="G81">
        <v>0</v>
      </c>
      <c r="H81">
        <v>2</v>
      </c>
      <c r="I81">
        <v>0</v>
      </c>
      <c r="J81">
        <v>2</v>
      </c>
      <c r="K81">
        <v>0</v>
      </c>
      <c r="L81">
        <v>2</v>
      </c>
      <c r="M81">
        <v>0</v>
      </c>
      <c r="N81">
        <v>2</v>
      </c>
      <c r="O81">
        <v>2</v>
      </c>
      <c r="P81">
        <v>2</v>
      </c>
      <c r="Q81">
        <v>4</v>
      </c>
    </row>
    <row r="82" spans="1:17" ht="12.75">
      <c r="A82">
        <v>412</v>
      </c>
      <c r="B82" t="s">
        <v>174</v>
      </c>
      <c r="C82">
        <v>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1</v>
      </c>
      <c r="K82">
        <v>0</v>
      </c>
      <c r="L82">
        <v>1</v>
      </c>
      <c r="M82">
        <v>0</v>
      </c>
      <c r="N82">
        <v>1</v>
      </c>
      <c r="O82">
        <v>1</v>
      </c>
      <c r="P82">
        <v>1</v>
      </c>
      <c r="Q82">
        <v>2</v>
      </c>
    </row>
    <row r="83" spans="1:17" ht="12.75">
      <c r="A83">
        <v>415</v>
      </c>
      <c r="B83" t="s">
        <v>175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2</v>
      </c>
      <c r="K83">
        <v>1</v>
      </c>
      <c r="L83">
        <v>0</v>
      </c>
      <c r="M83">
        <v>0</v>
      </c>
      <c r="N83">
        <v>2</v>
      </c>
      <c r="O83">
        <v>1</v>
      </c>
      <c r="P83">
        <v>2</v>
      </c>
      <c r="Q83">
        <v>3</v>
      </c>
    </row>
    <row r="84" spans="1:17" ht="12.75">
      <c r="A84">
        <v>416</v>
      </c>
      <c r="B84" t="s">
        <v>176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1</v>
      </c>
      <c r="K84">
        <v>0</v>
      </c>
      <c r="L84">
        <v>0</v>
      </c>
      <c r="M84">
        <v>0</v>
      </c>
      <c r="N84">
        <v>2</v>
      </c>
      <c r="O84">
        <v>0</v>
      </c>
      <c r="P84">
        <v>2</v>
      </c>
      <c r="Q84">
        <v>2</v>
      </c>
    </row>
    <row r="85" spans="1:17" ht="12.75">
      <c r="A85">
        <v>417</v>
      </c>
      <c r="B85" t="s">
        <v>177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1</v>
      </c>
      <c r="O85">
        <v>0</v>
      </c>
      <c r="P85">
        <v>1</v>
      </c>
      <c r="Q85">
        <v>1</v>
      </c>
    </row>
    <row r="86" spans="1:17" ht="12.75">
      <c r="A86">
        <v>420</v>
      </c>
      <c r="B86" t="s">
        <v>178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1</v>
      </c>
      <c r="P86">
        <v>0</v>
      </c>
      <c r="Q86">
        <v>1</v>
      </c>
    </row>
    <row r="87" spans="1:17" ht="12.75">
      <c r="A87">
        <v>421</v>
      </c>
      <c r="B87" t="s">
        <v>179</v>
      </c>
      <c r="C87">
        <v>0</v>
      </c>
      <c r="D87">
        <v>0</v>
      </c>
      <c r="E87">
        <v>0</v>
      </c>
      <c r="F87">
        <v>0</v>
      </c>
      <c r="G87">
        <v>0</v>
      </c>
      <c r="H87">
        <v>2</v>
      </c>
      <c r="I87">
        <v>0</v>
      </c>
      <c r="J87">
        <v>1</v>
      </c>
      <c r="K87">
        <v>0</v>
      </c>
      <c r="L87">
        <v>2</v>
      </c>
      <c r="M87">
        <v>0</v>
      </c>
      <c r="N87">
        <v>1</v>
      </c>
      <c r="O87">
        <v>2</v>
      </c>
      <c r="P87">
        <v>1</v>
      </c>
      <c r="Q87">
        <v>3</v>
      </c>
    </row>
    <row r="88" spans="1:17" ht="12.75">
      <c r="A88">
        <v>511</v>
      </c>
      <c r="B88" t="s">
        <v>180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1</v>
      </c>
      <c r="O88">
        <v>0</v>
      </c>
      <c r="P88">
        <v>1</v>
      </c>
      <c r="Q88">
        <v>1</v>
      </c>
    </row>
    <row r="89" spans="1:17" ht="12.75">
      <c r="A89">
        <v>513</v>
      </c>
      <c r="B89" t="s">
        <v>181</v>
      </c>
      <c r="C89">
        <v>0</v>
      </c>
      <c r="D89">
        <v>0</v>
      </c>
      <c r="E89">
        <v>0</v>
      </c>
      <c r="F89">
        <v>1</v>
      </c>
      <c r="G89">
        <v>1</v>
      </c>
      <c r="H89">
        <v>5</v>
      </c>
      <c r="I89">
        <v>0</v>
      </c>
      <c r="J89">
        <v>12</v>
      </c>
      <c r="K89">
        <v>1</v>
      </c>
      <c r="L89">
        <v>5</v>
      </c>
      <c r="M89">
        <v>0</v>
      </c>
      <c r="N89">
        <v>13</v>
      </c>
      <c r="O89">
        <v>6</v>
      </c>
      <c r="P89">
        <v>13</v>
      </c>
      <c r="Q89">
        <v>19</v>
      </c>
    </row>
    <row r="90" spans="1:17" ht="12.75">
      <c r="A90">
        <v>515</v>
      </c>
      <c r="B90" t="s">
        <v>182</v>
      </c>
      <c r="C90">
        <v>0</v>
      </c>
      <c r="D90">
        <v>0</v>
      </c>
      <c r="E90">
        <v>0</v>
      </c>
      <c r="F90">
        <v>1</v>
      </c>
      <c r="G90">
        <v>1</v>
      </c>
      <c r="H90">
        <v>1</v>
      </c>
      <c r="I90">
        <v>0</v>
      </c>
      <c r="J90">
        <v>5</v>
      </c>
      <c r="K90">
        <v>1</v>
      </c>
      <c r="L90">
        <v>1</v>
      </c>
      <c r="M90">
        <v>0</v>
      </c>
      <c r="N90">
        <v>6</v>
      </c>
      <c r="O90">
        <v>2</v>
      </c>
      <c r="P90">
        <v>6</v>
      </c>
      <c r="Q90">
        <v>8</v>
      </c>
    </row>
    <row r="91" spans="1:17" ht="12.75">
      <c r="A91">
        <v>516</v>
      </c>
      <c r="B91" t="s">
        <v>183</v>
      </c>
      <c r="C91">
        <v>0</v>
      </c>
      <c r="D91">
        <v>0</v>
      </c>
      <c r="E91">
        <v>0</v>
      </c>
      <c r="F91">
        <v>1</v>
      </c>
      <c r="G91">
        <v>0</v>
      </c>
      <c r="H91">
        <v>1</v>
      </c>
      <c r="I91">
        <v>0</v>
      </c>
      <c r="J91">
        <v>2</v>
      </c>
      <c r="K91">
        <v>0</v>
      </c>
      <c r="L91">
        <v>1</v>
      </c>
      <c r="M91">
        <v>0</v>
      </c>
      <c r="N91">
        <v>3</v>
      </c>
      <c r="O91">
        <v>1</v>
      </c>
      <c r="P91">
        <v>3</v>
      </c>
      <c r="Q91">
        <v>4</v>
      </c>
    </row>
    <row r="92" spans="1:17" ht="12.75">
      <c r="A92">
        <v>520</v>
      </c>
      <c r="B92" t="s">
        <v>184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</v>
      </c>
      <c r="K92">
        <v>0</v>
      </c>
      <c r="L92">
        <v>0</v>
      </c>
      <c r="M92">
        <v>0</v>
      </c>
      <c r="N92">
        <v>2</v>
      </c>
      <c r="O92">
        <v>0</v>
      </c>
      <c r="P92">
        <v>2</v>
      </c>
      <c r="Q92">
        <v>2</v>
      </c>
    </row>
    <row r="93" spans="1:17" ht="12.75">
      <c r="A93">
        <v>521</v>
      </c>
      <c r="B93" t="s">
        <v>185</v>
      </c>
      <c r="C93">
        <v>0</v>
      </c>
      <c r="D93">
        <v>0</v>
      </c>
      <c r="E93">
        <v>0</v>
      </c>
      <c r="F93">
        <v>0</v>
      </c>
      <c r="G93">
        <v>0</v>
      </c>
      <c r="H93">
        <v>2</v>
      </c>
      <c r="I93">
        <v>0</v>
      </c>
      <c r="J93">
        <v>0</v>
      </c>
      <c r="K93">
        <v>0</v>
      </c>
      <c r="L93">
        <v>2</v>
      </c>
      <c r="M93">
        <v>0</v>
      </c>
      <c r="N93">
        <v>0</v>
      </c>
      <c r="O93">
        <v>2</v>
      </c>
      <c r="P93">
        <v>0</v>
      </c>
      <c r="Q93">
        <v>2</v>
      </c>
    </row>
    <row r="94" spans="1:17" ht="12.75">
      <c r="A94">
        <v>522</v>
      </c>
      <c r="B94" t="s">
        <v>186</v>
      </c>
      <c r="C94">
        <v>0</v>
      </c>
      <c r="D94">
        <v>2</v>
      </c>
      <c r="E94">
        <v>0</v>
      </c>
      <c r="F94">
        <v>0</v>
      </c>
      <c r="G94">
        <v>0</v>
      </c>
      <c r="H94">
        <v>8</v>
      </c>
      <c r="I94">
        <v>1</v>
      </c>
      <c r="J94">
        <v>7</v>
      </c>
      <c r="K94">
        <v>0</v>
      </c>
      <c r="L94">
        <v>10</v>
      </c>
      <c r="M94">
        <v>1</v>
      </c>
      <c r="N94">
        <v>7</v>
      </c>
      <c r="O94">
        <v>10</v>
      </c>
      <c r="P94">
        <v>8</v>
      </c>
      <c r="Q94">
        <v>18</v>
      </c>
    </row>
    <row r="95" spans="1:17" ht="12.75">
      <c r="A95">
        <v>785</v>
      </c>
      <c r="B95" t="s">
        <v>187</v>
      </c>
      <c r="C95">
        <v>0</v>
      </c>
      <c r="D95">
        <v>0</v>
      </c>
      <c r="E95">
        <v>0</v>
      </c>
      <c r="F95">
        <v>0</v>
      </c>
      <c r="G95">
        <v>0</v>
      </c>
      <c r="H95">
        <v>2</v>
      </c>
      <c r="I95">
        <v>0</v>
      </c>
      <c r="J95">
        <v>0</v>
      </c>
      <c r="K95">
        <v>0</v>
      </c>
      <c r="L95">
        <v>2</v>
      </c>
      <c r="M95">
        <v>0</v>
      </c>
      <c r="N95">
        <v>0</v>
      </c>
      <c r="O95">
        <v>2</v>
      </c>
      <c r="P95">
        <v>0</v>
      </c>
      <c r="Q95">
        <v>2</v>
      </c>
    </row>
    <row r="96" spans="1:17" ht="12.75">
      <c r="A96">
        <v>788</v>
      </c>
      <c r="B96" t="s">
        <v>188</v>
      </c>
      <c r="C96">
        <v>0</v>
      </c>
      <c r="D96">
        <v>0</v>
      </c>
      <c r="E96">
        <v>0</v>
      </c>
      <c r="F96">
        <v>0</v>
      </c>
      <c r="G96">
        <v>1</v>
      </c>
      <c r="H96">
        <v>7</v>
      </c>
      <c r="I96">
        <v>0</v>
      </c>
      <c r="J96">
        <v>2</v>
      </c>
      <c r="K96">
        <v>1</v>
      </c>
      <c r="L96">
        <v>7</v>
      </c>
      <c r="M96">
        <v>0</v>
      </c>
      <c r="N96">
        <v>2</v>
      </c>
      <c r="O96">
        <v>8</v>
      </c>
      <c r="P96">
        <v>2</v>
      </c>
      <c r="Q96">
        <v>10</v>
      </c>
    </row>
    <row r="97" spans="1:17" ht="12.75">
      <c r="A97">
        <v>791</v>
      </c>
      <c r="B97" t="s">
        <v>189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1</v>
      </c>
      <c r="P97">
        <v>0</v>
      </c>
      <c r="Q97">
        <v>1</v>
      </c>
    </row>
    <row r="98" spans="1:17" ht="12.75">
      <c r="A98">
        <v>821</v>
      </c>
      <c r="B98" t="s">
        <v>190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>
        <v>1</v>
      </c>
      <c r="O98">
        <v>0</v>
      </c>
      <c r="P98">
        <v>1</v>
      </c>
      <c r="Q98">
        <v>1</v>
      </c>
    </row>
    <row r="99" spans="1:17" ht="12.75">
      <c r="A99">
        <v>873</v>
      </c>
      <c r="B99" t="s">
        <v>191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1</v>
      </c>
      <c r="J99">
        <v>1</v>
      </c>
      <c r="K99">
        <v>0</v>
      </c>
      <c r="L99">
        <v>1</v>
      </c>
      <c r="M99">
        <v>1</v>
      </c>
      <c r="N99">
        <v>1</v>
      </c>
      <c r="O99">
        <v>1</v>
      </c>
      <c r="P99">
        <v>2</v>
      </c>
      <c r="Q99">
        <v>3</v>
      </c>
    </row>
    <row r="100" spans="1:17" ht="12.75">
      <c r="A100">
        <v>901</v>
      </c>
      <c r="B100" t="s">
        <v>192</v>
      </c>
      <c r="C100">
        <v>0</v>
      </c>
      <c r="D100">
        <v>0</v>
      </c>
      <c r="E100">
        <v>2</v>
      </c>
      <c r="F100">
        <v>0</v>
      </c>
      <c r="G100">
        <v>1</v>
      </c>
      <c r="H100">
        <v>0</v>
      </c>
      <c r="I100">
        <v>1</v>
      </c>
      <c r="J100">
        <v>0</v>
      </c>
      <c r="K100">
        <v>1</v>
      </c>
      <c r="L100">
        <v>0</v>
      </c>
      <c r="M100">
        <v>3</v>
      </c>
      <c r="N100">
        <v>0</v>
      </c>
      <c r="O100">
        <v>1</v>
      </c>
      <c r="P100">
        <v>3</v>
      </c>
      <c r="Q100">
        <v>4</v>
      </c>
    </row>
    <row r="101" spans="1:17" ht="12.75">
      <c r="A101">
        <v>902</v>
      </c>
      <c r="B101" t="s">
        <v>193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1</v>
      </c>
      <c r="K101">
        <v>0</v>
      </c>
      <c r="L101">
        <v>1</v>
      </c>
      <c r="M101">
        <v>0</v>
      </c>
      <c r="N101">
        <v>1</v>
      </c>
      <c r="O101">
        <v>1</v>
      </c>
      <c r="P101">
        <v>1</v>
      </c>
      <c r="Q101">
        <v>2</v>
      </c>
    </row>
    <row r="102" spans="1:17" ht="12.75">
      <c r="A102">
        <v>999</v>
      </c>
      <c r="B102" t="s">
        <v>194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2</v>
      </c>
      <c r="N102">
        <v>0</v>
      </c>
      <c r="O102">
        <v>0</v>
      </c>
      <c r="P102">
        <v>2</v>
      </c>
      <c r="Q102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1" sqref="A1:Q2"/>
    </sheetView>
  </sheetViews>
  <sheetFormatPr defaultColWidth="9.140625" defaultRowHeight="12.75"/>
  <sheetData>
    <row r="1" spans="1:17" ht="12.75">
      <c r="A1">
        <v>1</v>
      </c>
      <c r="B1" t="s">
        <v>195</v>
      </c>
      <c r="C1">
        <v>92</v>
      </c>
      <c r="D1">
        <v>1394</v>
      </c>
      <c r="E1">
        <v>90</v>
      </c>
      <c r="F1">
        <v>1250</v>
      </c>
      <c r="G1">
        <v>332</v>
      </c>
      <c r="H1">
        <v>1314</v>
      </c>
      <c r="I1">
        <v>312</v>
      </c>
      <c r="J1">
        <v>1113</v>
      </c>
      <c r="K1">
        <v>424</v>
      </c>
      <c r="L1">
        <v>2708</v>
      </c>
      <c r="M1">
        <v>402</v>
      </c>
      <c r="N1">
        <v>2363</v>
      </c>
      <c r="O1">
        <v>3132</v>
      </c>
      <c r="P1">
        <v>2765</v>
      </c>
      <c r="Q1">
        <v>5897</v>
      </c>
    </row>
    <row r="2" spans="1:17" ht="12.75">
      <c r="A2">
        <v>2</v>
      </c>
      <c r="B2" t="s">
        <v>196</v>
      </c>
      <c r="C2">
        <v>2</v>
      </c>
      <c r="D2">
        <v>24</v>
      </c>
      <c r="E2">
        <v>3</v>
      </c>
      <c r="F2">
        <v>32</v>
      </c>
      <c r="G2">
        <v>9</v>
      </c>
      <c r="H2">
        <v>107</v>
      </c>
      <c r="I2">
        <v>12</v>
      </c>
      <c r="J2">
        <v>137</v>
      </c>
      <c r="K2">
        <v>11</v>
      </c>
      <c r="L2">
        <v>131</v>
      </c>
      <c r="M2">
        <v>15</v>
      </c>
      <c r="N2">
        <v>169</v>
      </c>
      <c r="O2">
        <v>142</v>
      </c>
      <c r="P2">
        <v>184</v>
      </c>
      <c r="Q2">
        <v>326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5"/>
  <dimension ref="A1:DV1"/>
  <sheetViews>
    <sheetView zoomScalePageLayoutView="0" workbookViewId="0" topLeftCell="A1">
      <selection activeCell="A1" sqref="A1:DV1"/>
    </sheetView>
  </sheetViews>
  <sheetFormatPr defaultColWidth="9.140625" defaultRowHeight="12.75"/>
  <sheetData>
    <row r="1" spans="1:126" ht="12.75">
      <c r="A1">
        <v>1</v>
      </c>
      <c r="B1">
        <v>2</v>
      </c>
      <c r="C1">
        <v>3</v>
      </c>
      <c r="D1">
        <v>1</v>
      </c>
      <c r="E1">
        <v>0</v>
      </c>
      <c r="F1">
        <v>1</v>
      </c>
      <c r="G1">
        <v>2</v>
      </c>
      <c r="H1">
        <v>2</v>
      </c>
      <c r="I1">
        <v>4</v>
      </c>
      <c r="J1">
        <v>73</v>
      </c>
      <c r="K1">
        <v>63</v>
      </c>
      <c r="L1">
        <v>136</v>
      </c>
      <c r="M1">
        <v>33</v>
      </c>
      <c r="N1">
        <v>38</v>
      </c>
      <c r="O1">
        <v>71</v>
      </c>
      <c r="P1">
        <v>106</v>
      </c>
      <c r="Q1">
        <v>101</v>
      </c>
      <c r="R1">
        <v>207</v>
      </c>
      <c r="S1">
        <v>0</v>
      </c>
      <c r="T1">
        <v>0</v>
      </c>
      <c r="U1">
        <v>0</v>
      </c>
      <c r="V1">
        <v>3</v>
      </c>
      <c r="W1">
        <v>1</v>
      </c>
      <c r="X1">
        <v>4</v>
      </c>
      <c r="Y1">
        <v>3</v>
      </c>
      <c r="Z1">
        <v>1</v>
      </c>
      <c r="AA1">
        <v>4</v>
      </c>
      <c r="AB1">
        <v>179</v>
      </c>
      <c r="AC1">
        <v>186</v>
      </c>
      <c r="AD1">
        <v>365</v>
      </c>
      <c r="AE1">
        <v>97</v>
      </c>
      <c r="AF1">
        <v>72</v>
      </c>
      <c r="AG1">
        <v>169</v>
      </c>
      <c r="AH1">
        <v>276</v>
      </c>
      <c r="AI1">
        <v>258</v>
      </c>
      <c r="AJ1">
        <v>534</v>
      </c>
      <c r="AK1">
        <v>7</v>
      </c>
      <c r="AL1">
        <v>13</v>
      </c>
      <c r="AM1">
        <v>20</v>
      </c>
      <c r="AN1">
        <v>172</v>
      </c>
      <c r="AO1">
        <v>136</v>
      </c>
      <c r="AP1">
        <v>308</v>
      </c>
      <c r="AQ1">
        <v>179</v>
      </c>
      <c r="AR1">
        <v>149</v>
      </c>
      <c r="AS1">
        <v>328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5</v>
      </c>
      <c r="BD1">
        <v>3</v>
      </c>
      <c r="BE1">
        <v>8</v>
      </c>
      <c r="BF1">
        <v>112</v>
      </c>
      <c r="BG1">
        <v>70</v>
      </c>
      <c r="BH1">
        <v>182</v>
      </c>
      <c r="BI1">
        <v>117</v>
      </c>
      <c r="BJ1">
        <v>73</v>
      </c>
      <c r="BK1">
        <v>190</v>
      </c>
      <c r="BL1">
        <v>36</v>
      </c>
      <c r="BM1">
        <v>44</v>
      </c>
      <c r="BN1">
        <v>80</v>
      </c>
      <c r="BO1">
        <v>9</v>
      </c>
      <c r="BP1">
        <v>3</v>
      </c>
      <c r="BQ1">
        <v>12</v>
      </c>
      <c r="BR1">
        <v>45</v>
      </c>
      <c r="BS1">
        <v>47</v>
      </c>
      <c r="BT1">
        <v>92</v>
      </c>
      <c r="BU1">
        <v>28</v>
      </c>
      <c r="BV1">
        <v>22</v>
      </c>
      <c r="BW1">
        <v>50</v>
      </c>
      <c r="BX1">
        <v>7</v>
      </c>
      <c r="BY1">
        <v>1</v>
      </c>
      <c r="BZ1">
        <v>8</v>
      </c>
      <c r="CA1">
        <v>35</v>
      </c>
      <c r="CB1">
        <v>23</v>
      </c>
      <c r="CC1">
        <v>58</v>
      </c>
      <c r="CD1">
        <v>2</v>
      </c>
      <c r="CE1">
        <v>0</v>
      </c>
      <c r="CF1">
        <v>2</v>
      </c>
      <c r="CG1">
        <v>2</v>
      </c>
      <c r="CH1">
        <v>0</v>
      </c>
      <c r="CI1">
        <v>2</v>
      </c>
      <c r="CJ1">
        <v>4</v>
      </c>
      <c r="CK1">
        <v>0</v>
      </c>
      <c r="CL1">
        <v>4</v>
      </c>
      <c r="CM1">
        <v>183</v>
      </c>
      <c r="CN1">
        <v>210</v>
      </c>
      <c r="CO1">
        <v>393</v>
      </c>
      <c r="CP1">
        <v>108</v>
      </c>
      <c r="CQ1">
        <v>90</v>
      </c>
      <c r="CR1">
        <v>198</v>
      </c>
      <c r="CS1">
        <v>291</v>
      </c>
      <c r="CT1">
        <v>300</v>
      </c>
      <c r="CU1">
        <v>591</v>
      </c>
      <c r="CV1">
        <v>13</v>
      </c>
      <c r="CW1">
        <v>22</v>
      </c>
      <c r="CX1">
        <v>35</v>
      </c>
      <c r="CY1">
        <v>113</v>
      </c>
      <c r="CZ1">
        <v>93</v>
      </c>
      <c r="DA1">
        <v>206</v>
      </c>
      <c r="DB1">
        <v>126</v>
      </c>
      <c r="DC1">
        <v>115</v>
      </c>
      <c r="DD1">
        <v>241</v>
      </c>
      <c r="DE1">
        <v>0</v>
      </c>
      <c r="DF1">
        <v>0</v>
      </c>
      <c r="DG1">
        <v>0</v>
      </c>
      <c r="DH1">
        <v>0</v>
      </c>
      <c r="DI1">
        <v>0</v>
      </c>
      <c r="DJ1">
        <v>0</v>
      </c>
      <c r="DK1">
        <v>0</v>
      </c>
      <c r="DL1">
        <v>0</v>
      </c>
      <c r="DM1">
        <v>0</v>
      </c>
      <c r="DN1">
        <v>6</v>
      </c>
      <c r="DO1">
        <v>6</v>
      </c>
      <c r="DP1">
        <v>12</v>
      </c>
      <c r="DQ1">
        <v>92</v>
      </c>
      <c r="DR1">
        <v>62</v>
      </c>
      <c r="DS1">
        <v>154</v>
      </c>
      <c r="DT1">
        <v>98</v>
      </c>
      <c r="DU1">
        <v>68</v>
      </c>
      <c r="DV1">
        <v>166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4"/>
  <dimension ref="A1:N30"/>
  <sheetViews>
    <sheetView zoomScalePageLayoutView="0" workbookViewId="0" topLeftCell="A1">
      <selection activeCell="A1" sqref="A1:N30"/>
    </sheetView>
  </sheetViews>
  <sheetFormatPr defaultColWidth="9.140625" defaultRowHeight="12.75"/>
  <cols>
    <col min="2" max="2" width="31.7109375" style="0" bestFit="1" customWidth="1"/>
  </cols>
  <sheetData>
    <row r="1" spans="1:14" ht="12.75">
      <c r="A1">
        <v>0</v>
      </c>
      <c r="C1">
        <v>1</v>
      </c>
      <c r="D1">
        <v>1</v>
      </c>
      <c r="E1">
        <v>0</v>
      </c>
      <c r="F1">
        <v>0</v>
      </c>
      <c r="G1">
        <v>52</v>
      </c>
      <c r="H1">
        <v>39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</row>
    <row r="2" spans="1:14" ht="12.75">
      <c r="A2">
        <v>103</v>
      </c>
      <c r="B2" t="s">
        <v>94</v>
      </c>
      <c r="C2">
        <v>0</v>
      </c>
      <c r="D2">
        <v>0</v>
      </c>
      <c r="E2">
        <v>0</v>
      </c>
      <c r="F2">
        <v>0</v>
      </c>
      <c r="G2">
        <v>2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ht="12.75">
      <c r="A3">
        <v>106</v>
      </c>
      <c r="B3" t="s">
        <v>96</v>
      </c>
      <c r="C3">
        <v>0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</row>
    <row r="4" spans="1:14" ht="12.75">
      <c r="A4">
        <v>109</v>
      </c>
      <c r="B4" t="s">
        <v>98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</row>
    <row r="5" spans="1:14" ht="12.75">
      <c r="A5">
        <v>111</v>
      </c>
      <c r="B5" t="s">
        <v>100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</row>
    <row r="6" spans="1:14" ht="12.75">
      <c r="A6">
        <v>112</v>
      </c>
      <c r="B6" t="s">
        <v>101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ht="12.75">
      <c r="A7">
        <v>114</v>
      </c>
      <c r="B7" t="s">
        <v>103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</row>
    <row r="8" spans="1:14" ht="12.75">
      <c r="A8">
        <v>115</v>
      </c>
      <c r="B8" t="s">
        <v>104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2</v>
      </c>
    </row>
    <row r="9" spans="1:14" ht="12.75">
      <c r="A9">
        <v>116</v>
      </c>
      <c r="B9" t="s">
        <v>105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ht="12.75">
      <c r="A10">
        <v>122</v>
      </c>
      <c r="B10" t="s">
        <v>107</v>
      </c>
      <c r="C10">
        <v>0</v>
      </c>
      <c r="D10">
        <v>0</v>
      </c>
      <c r="E10">
        <v>0</v>
      </c>
      <c r="F10">
        <v>0</v>
      </c>
      <c r="G10">
        <v>13</v>
      </c>
      <c r="H10">
        <v>9</v>
      </c>
      <c r="I10">
        <v>0</v>
      </c>
      <c r="J10">
        <v>0</v>
      </c>
      <c r="K10">
        <v>2</v>
      </c>
      <c r="L10">
        <v>0</v>
      </c>
      <c r="M10">
        <v>7</v>
      </c>
      <c r="N10">
        <v>7</v>
      </c>
    </row>
    <row r="11" spans="1:14" ht="12.75">
      <c r="A11">
        <v>123</v>
      </c>
      <c r="B11" t="s">
        <v>108</v>
      </c>
      <c r="C11">
        <v>0</v>
      </c>
      <c r="D11">
        <v>0</v>
      </c>
      <c r="E11">
        <v>0</v>
      </c>
      <c r="F11">
        <v>0</v>
      </c>
      <c r="G11">
        <v>6</v>
      </c>
      <c r="H11">
        <v>0</v>
      </c>
      <c r="I11">
        <v>0</v>
      </c>
      <c r="J11">
        <v>0</v>
      </c>
      <c r="K11">
        <v>1</v>
      </c>
      <c r="L11">
        <v>0</v>
      </c>
      <c r="M11">
        <v>1</v>
      </c>
      <c r="N11">
        <v>0</v>
      </c>
    </row>
    <row r="12" spans="1:14" ht="12.75">
      <c r="A12">
        <v>124</v>
      </c>
      <c r="B12" t="s">
        <v>109</v>
      </c>
      <c r="C12">
        <v>0</v>
      </c>
      <c r="D12">
        <v>0</v>
      </c>
      <c r="E12">
        <v>0</v>
      </c>
      <c r="F12">
        <v>1</v>
      </c>
      <c r="G12">
        <v>54</v>
      </c>
      <c r="H12">
        <v>32</v>
      </c>
      <c r="I12">
        <v>0</v>
      </c>
      <c r="J12">
        <v>0</v>
      </c>
      <c r="K12">
        <v>1</v>
      </c>
      <c r="L12">
        <v>0</v>
      </c>
      <c r="M12">
        <v>14</v>
      </c>
      <c r="N12">
        <v>6</v>
      </c>
    </row>
    <row r="13" spans="1:14" ht="12.75">
      <c r="A13">
        <v>128</v>
      </c>
      <c r="B13" t="s">
        <v>112</v>
      </c>
      <c r="C13">
        <v>0</v>
      </c>
      <c r="D13">
        <v>0</v>
      </c>
      <c r="E13">
        <v>0</v>
      </c>
      <c r="F13">
        <v>0</v>
      </c>
      <c r="G13">
        <v>2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ht="12.75">
      <c r="A14">
        <v>129</v>
      </c>
      <c r="B14" t="s">
        <v>113</v>
      </c>
      <c r="C14">
        <v>5</v>
      </c>
      <c r="D14">
        <v>8</v>
      </c>
      <c r="E14">
        <v>2</v>
      </c>
      <c r="F14">
        <v>0</v>
      </c>
      <c r="G14">
        <v>77</v>
      </c>
      <c r="H14">
        <v>75</v>
      </c>
      <c r="I14">
        <v>0</v>
      </c>
      <c r="J14">
        <v>0</v>
      </c>
      <c r="K14">
        <v>32</v>
      </c>
      <c r="L14">
        <v>33</v>
      </c>
      <c r="M14">
        <v>51</v>
      </c>
      <c r="N14">
        <v>39</v>
      </c>
    </row>
    <row r="15" spans="1:14" ht="12.75">
      <c r="A15">
        <v>141</v>
      </c>
      <c r="B15" t="s">
        <v>118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ht="12.75">
      <c r="A16">
        <v>143</v>
      </c>
      <c r="B16" t="s">
        <v>120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</row>
    <row r="17" spans="1:14" ht="12.75">
      <c r="A17">
        <v>207</v>
      </c>
      <c r="B17" t="s">
        <v>129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t="12.75">
      <c r="A18">
        <v>249</v>
      </c>
      <c r="B18" t="s">
        <v>139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ht="12.75">
      <c r="A19">
        <v>253</v>
      </c>
      <c r="B19" t="s">
        <v>141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ht="12.75">
      <c r="A20">
        <v>260</v>
      </c>
      <c r="B20" t="s">
        <v>197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</row>
    <row r="21" spans="1:14" ht="12.75">
      <c r="A21">
        <v>262</v>
      </c>
      <c r="B21" t="s">
        <v>147</v>
      </c>
      <c r="C21">
        <v>0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2</v>
      </c>
    </row>
    <row r="22" spans="1:14" ht="12.75">
      <c r="A22">
        <v>314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ht="12.75">
      <c r="A23">
        <v>325</v>
      </c>
      <c r="B23" t="s">
        <v>160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ht="12.75">
      <c r="A24">
        <v>384</v>
      </c>
      <c r="B24" t="s">
        <v>198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</row>
    <row r="25" spans="1:14" ht="12.75">
      <c r="A25">
        <v>402</v>
      </c>
      <c r="B25" t="s">
        <v>172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ht="12.75">
      <c r="A26">
        <v>416</v>
      </c>
      <c r="B26" t="s">
        <v>176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ht="12.75">
      <c r="A27">
        <v>482</v>
      </c>
      <c r="B27" t="s">
        <v>199</v>
      </c>
      <c r="C27">
        <v>0</v>
      </c>
      <c r="D27">
        <v>0</v>
      </c>
      <c r="E27">
        <v>0</v>
      </c>
      <c r="F27">
        <v>0</v>
      </c>
      <c r="G27">
        <v>2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ht="12.75">
      <c r="A28">
        <v>515</v>
      </c>
      <c r="B28" t="s">
        <v>182</v>
      </c>
      <c r="C28">
        <v>0</v>
      </c>
      <c r="D28">
        <v>1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ht="12.75">
      <c r="A29">
        <v>522</v>
      </c>
      <c r="B29" t="s">
        <v>186</v>
      </c>
      <c r="C29">
        <v>0</v>
      </c>
      <c r="D29">
        <v>0</v>
      </c>
      <c r="E29">
        <v>0</v>
      </c>
      <c r="F29">
        <v>0</v>
      </c>
      <c r="G29">
        <v>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t="12.75">
      <c r="A30">
        <v>992</v>
      </c>
      <c r="B30" t="s">
        <v>200</v>
      </c>
      <c r="C30">
        <v>1</v>
      </c>
      <c r="D30">
        <v>3</v>
      </c>
      <c r="E30">
        <v>0</v>
      </c>
      <c r="F30">
        <v>0</v>
      </c>
      <c r="G30">
        <v>1</v>
      </c>
      <c r="H30">
        <v>8</v>
      </c>
      <c r="I30">
        <v>13</v>
      </c>
      <c r="J30">
        <v>22</v>
      </c>
      <c r="K30">
        <v>0</v>
      </c>
      <c r="L30">
        <v>0</v>
      </c>
      <c r="M30">
        <v>0</v>
      </c>
      <c r="N3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3"/>
  <dimension ref="A1:E103"/>
  <sheetViews>
    <sheetView zoomScalePageLayoutView="0" workbookViewId="0" topLeftCell="A1">
      <selection activeCell="A1" sqref="A1:E103"/>
    </sheetView>
  </sheetViews>
  <sheetFormatPr defaultColWidth="9.140625" defaultRowHeight="12.75"/>
  <cols>
    <col min="2" max="2" width="36.00390625" style="1" bestFit="1" customWidth="1"/>
    <col min="3" max="3" width="37.57421875" style="0" bestFit="1" customWidth="1"/>
  </cols>
  <sheetData>
    <row r="1" spans="1:5" ht="12.75">
      <c r="A1">
        <v>0</v>
      </c>
      <c r="D1">
        <v>0</v>
      </c>
      <c r="E1">
        <v>0</v>
      </c>
    </row>
    <row r="2" spans="1:5" ht="12.75">
      <c r="A2">
        <v>1919</v>
      </c>
      <c r="B2" s="1" t="s">
        <v>201</v>
      </c>
      <c r="C2" t="s">
        <v>202</v>
      </c>
      <c r="D2">
        <v>1</v>
      </c>
      <c r="E2">
        <v>1</v>
      </c>
    </row>
    <row r="3" spans="1:5" ht="12.75">
      <c r="A3">
        <v>1920</v>
      </c>
      <c r="C3" t="s">
        <v>202</v>
      </c>
      <c r="D3">
        <v>0</v>
      </c>
      <c r="E3">
        <v>2</v>
      </c>
    </row>
    <row r="4" spans="1:5" ht="12.75">
      <c r="A4">
        <v>1921</v>
      </c>
      <c r="D4">
        <v>0</v>
      </c>
      <c r="E4">
        <v>0</v>
      </c>
    </row>
    <row r="5" spans="1:5" ht="12.75">
      <c r="A5">
        <v>1922</v>
      </c>
      <c r="B5" s="1" t="s">
        <v>201</v>
      </c>
      <c r="C5" t="s">
        <v>202</v>
      </c>
      <c r="D5">
        <v>1</v>
      </c>
      <c r="E5">
        <v>1</v>
      </c>
    </row>
    <row r="6" spans="1:5" ht="12.75">
      <c r="A6">
        <v>1923</v>
      </c>
      <c r="C6" t="s">
        <v>202</v>
      </c>
      <c r="D6">
        <v>0</v>
      </c>
      <c r="E6">
        <v>3</v>
      </c>
    </row>
    <row r="7" spans="1:5" ht="12.75">
      <c r="A7">
        <v>1924</v>
      </c>
      <c r="B7" s="1" t="s">
        <v>201</v>
      </c>
      <c r="C7" t="s">
        <v>202</v>
      </c>
      <c r="D7">
        <v>1</v>
      </c>
      <c r="E7">
        <v>4</v>
      </c>
    </row>
    <row r="8" spans="1:5" ht="12.75">
      <c r="A8">
        <v>1925</v>
      </c>
      <c r="B8" s="1" t="s">
        <v>201</v>
      </c>
      <c r="C8" t="s">
        <v>202</v>
      </c>
      <c r="D8">
        <v>3</v>
      </c>
      <c r="E8">
        <v>4</v>
      </c>
    </row>
    <row r="9" spans="1:5" ht="12.75">
      <c r="A9">
        <v>1926</v>
      </c>
      <c r="B9" s="1" t="s">
        <v>201</v>
      </c>
      <c r="C9" t="s">
        <v>203</v>
      </c>
      <c r="D9">
        <v>4</v>
      </c>
      <c r="E9">
        <v>13</v>
      </c>
    </row>
    <row r="10" spans="1:5" ht="12.75">
      <c r="A10">
        <v>1927</v>
      </c>
      <c r="B10" s="1" t="s">
        <v>204</v>
      </c>
      <c r="C10" t="s">
        <v>203</v>
      </c>
      <c r="D10">
        <v>6</v>
      </c>
      <c r="E10">
        <v>10</v>
      </c>
    </row>
    <row r="11" spans="1:5" ht="12.75">
      <c r="A11">
        <v>1928</v>
      </c>
      <c r="B11" s="1" t="s">
        <v>204</v>
      </c>
      <c r="C11" t="s">
        <v>203</v>
      </c>
      <c r="D11">
        <v>9</v>
      </c>
      <c r="E11">
        <v>10</v>
      </c>
    </row>
    <row r="12" spans="1:5" ht="12.75">
      <c r="A12">
        <v>1929</v>
      </c>
      <c r="B12" s="1" t="s">
        <v>205</v>
      </c>
      <c r="C12" t="s">
        <v>206</v>
      </c>
      <c r="D12">
        <v>18</v>
      </c>
      <c r="E12">
        <v>17</v>
      </c>
    </row>
    <row r="13" spans="1:5" ht="12.75">
      <c r="A13">
        <v>1930</v>
      </c>
      <c r="B13" s="1" t="s">
        <v>205</v>
      </c>
      <c r="C13" t="s">
        <v>207</v>
      </c>
      <c r="D13">
        <v>20</v>
      </c>
      <c r="E13">
        <v>28</v>
      </c>
    </row>
    <row r="14" spans="1:5" ht="12.75">
      <c r="A14">
        <v>1931</v>
      </c>
      <c r="B14" s="1" t="s">
        <v>208</v>
      </c>
      <c r="C14" t="s">
        <v>209</v>
      </c>
      <c r="D14">
        <v>22</v>
      </c>
      <c r="E14">
        <v>18</v>
      </c>
    </row>
    <row r="15" spans="1:5" ht="12.75">
      <c r="A15">
        <v>1932</v>
      </c>
      <c r="B15" s="1" t="s">
        <v>205</v>
      </c>
      <c r="C15" t="s">
        <v>210</v>
      </c>
      <c r="D15">
        <v>18</v>
      </c>
      <c r="E15">
        <v>30</v>
      </c>
    </row>
    <row r="16" spans="1:5" ht="12.75">
      <c r="A16">
        <v>1933</v>
      </c>
      <c r="B16" s="1" t="s">
        <v>211</v>
      </c>
      <c r="C16" t="s">
        <v>210</v>
      </c>
      <c r="D16">
        <v>26</v>
      </c>
      <c r="E16">
        <v>30</v>
      </c>
    </row>
    <row r="17" spans="1:5" ht="12.75">
      <c r="A17">
        <v>1934</v>
      </c>
      <c r="B17" s="1" t="s">
        <v>212</v>
      </c>
      <c r="C17" t="s">
        <v>213</v>
      </c>
      <c r="D17">
        <v>36</v>
      </c>
      <c r="E17">
        <v>43</v>
      </c>
    </row>
    <row r="18" spans="1:5" ht="12.75">
      <c r="A18">
        <v>1935</v>
      </c>
      <c r="B18" s="1" t="s">
        <v>214</v>
      </c>
      <c r="C18" t="s">
        <v>215</v>
      </c>
      <c r="D18">
        <v>46</v>
      </c>
      <c r="E18">
        <v>48</v>
      </c>
    </row>
    <row r="19" spans="1:5" ht="12.75">
      <c r="A19">
        <v>1936</v>
      </c>
      <c r="B19" s="1" t="s">
        <v>216</v>
      </c>
      <c r="C19" t="s">
        <v>217</v>
      </c>
      <c r="D19">
        <v>51</v>
      </c>
      <c r="E19">
        <v>66</v>
      </c>
    </row>
    <row r="20" spans="1:5" ht="12.75">
      <c r="A20">
        <v>1937</v>
      </c>
      <c r="B20" s="1" t="s">
        <v>218</v>
      </c>
      <c r="C20" t="s">
        <v>219</v>
      </c>
      <c r="D20">
        <v>63</v>
      </c>
      <c r="E20">
        <v>59</v>
      </c>
    </row>
    <row r="21" spans="1:5" ht="12.75">
      <c r="A21">
        <v>1938</v>
      </c>
      <c r="B21" s="1" t="s">
        <v>220</v>
      </c>
      <c r="C21" t="s">
        <v>221</v>
      </c>
      <c r="D21">
        <v>44</v>
      </c>
      <c r="E21">
        <v>64</v>
      </c>
    </row>
    <row r="22" spans="1:5" ht="12.75">
      <c r="A22">
        <v>1939</v>
      </c>
      <c r="B22" s="1" t="s">
        <v>218</v>
      </c>
      <c r="C22" t="s">
        <v>222</v>
      </c>
      <c r="D22">
        <v>63</v>
      </c>
      <c r="E22">
        <v>77</v>
      </c>
    </row>
    <row r="23" spans="1:5" ht="12.75">
      <c r="A23">
        <v>1940</v>
      </c>
      <c r="B23" s="1" t="s">
        <v>223</v>
      </c>
      <c r="C23" t="s">
        <v>217</v>
      </c>
      <c r="D23">
        <v>53</v>
      </c>
      <c r="E23">
        <v>65</v>
      </c>
    </row>
    <row r="24" spans="1:5" ht="12.75">
      <c r="A24">
        <v>1941</v>
      </c>
      <c r="B24" s="1" t="s">
        <v>224</v>
      </c>
      <c r="C24" t="s">
        <v>225</v>
      </c>
      <c r="D24">
        <v>71</v>
      </c>
      <c r="E24">
        <v>70</v>
      </c>
    </row>
    <row r="25" spans="1:5" ht="12.75">
      <c r="A25">
        <v>1942</v>
      </c>
      <c r="B25" s="1" t="s">
        <v>224</v>
      </c>
      <c r="C25" t="s">
        <v>226</v>
      </c>
      <c r="D25">
        <v>69</v>
      </c>
      <c r="E25">
        <v>80</v>
      </c>
    </row>
    <row r="26" spans="1:5" ht="12.75">
      <c r="A26">
        <v>1943</v>
      </c>
      <c r="B26" s="1" t="s">
        <v>227</v>
      </c>
      <c r="C26" t="s">
        <v>228</v>
      </c>
      <c r="D26">
        <v>114</v>
      </c>
      <c r="E26">
        <v>92</v>
      </c>
    </row>
    <row r="27" spans="1:5" ht="12.75">
      <c r="A27">
        <v>1944</v>
      </c>
      <c r="B27" s="1" t="s">
        <v>229</v>
      </c>
      <c r="C27" t="s">
        <v>226</v>
      </c>
      <c r="D27">
        <v>76</v>
      </c>
      <c r="E27">
        <v>82</v>
      </c>
    </row>
    <row r="28" spans="1:5" ht="12.75">
      <c r="A28">
        <v>1945</v>
      </c>
      <c r="B28" s="1" t="s">
        <v>230</v>
      </c>
      <c r="C28" t="s">
        <v>231</v>
      </c>
      <c r="D28">
        <v>92</v>
      </c>
      <c r="E28">
        <v>89</v>
      </c>
    </row>
    <row r="29" spans="1:5" ht="12.75">
      <c r="A29">
        <v>1946</v>
      </c>
      <c r="B29" s="1" t="s">
        <v>232</v>
      </c>
      <c r="C29" t="s">
        <v>233</v>
      </c>
      <c r="D29">
        <v>107</v>
      </c>
      <c r="E29">
        <v>110</v>
      </c>
    </row>
    <row r="30" spans="1:5" ht="12.75">
      <c r="A30">
        <v>1947</v>
      </c>
      <c r="B30" s="1" t="s">
        <v>227</v>
      </c>
      <c r="C30" t="s">
        <v>234</v>
      </c>
      <c r="D30">
        <v>114</v>
      </c>
      <c r="E30">
        <v>116</v>
      </c>
    </row>
    <row r="31" spans="1:5" ht="12.75">
      <c r="A31">
        <v>1948</v>
      </c>
      <c r="B31" s="1" t="s">
        <v>227</v>
      </c>
      <c r="C31" t="s">
        <v>228</v>
      </c>
      <c r="D31">
        <v>114</v>
      </c>
      <c r="E31">
        <v>95</v>
      </c>
    </row>
    <row r="32" spans="1:5" ht="12.75">
      <c r="A32">
        <v>1949</v>
      </c>
      <c r="B32" s="1" t="s">
        <v>235</v>
      </c>
      <c r="C32" t="s">
        <v>236</v>
      </c>
      <c r="D32">
        <v>102</v>
      </c>
      <c r="E32">
        <v>126</v>
      </c>
    </row>
    <row r="33" spans="1:5" ht="12.75">
      <c r="A33">
        <v>1950</v>
      </c>
      <c r="B33" s="1" t="s">
        <v>237</v>
      </c>
      <c r="C33" t="s">
        <v>233</v>
      </c>
      <c r="D33">
        <v>115</v>
      </c>
      <c r="E33">
        <v>108</v>
      </c>
    </row>
    <row r="34" spans="1:5" ht="12.75">
      <c r="A34">
        <v>1951</v>
      </c>
      <c r="B34" s="1" t="s">
        <v>227</v>
      </c>
      <c r="C34" t="s">
        <v>238</v>
      </c>
      <c r="D34">
        <v>113</v>
      </c>
      <c r="E34">
        <v>112</v>
      </c>
    </row>
    <row r="35" spans="1:5" ht="12.75">
      <c r="A35">
        <v>1952</v>
      </c>
      <c r="B35" s="1" t="s">
        <v>239</v>
      </c>
      <c r="C35" t="s">
        <v>240</v>
      </c>
      <c r="D35">
        <v>140</v>
      </c>
      <c r="E35">
        <v>96</v>
      </c>
    </row>
    <row r="36" spans="1:5" ht="12.75">
      <c r="A36">
        <v>1953</v>
      </c>
      <c r="B36" s="1" t="s">
        <v>241</v>
      </c>
      <c r="C36" t="s">
        <v>242</v>
      </c>
      <c r="D36">
        <v>120</v>
      </c>
      <c r="E36">
        <v>145</v>
      </c>
    </row>
    <row r="37" spans="1:5" ht="12.75">
      <c r="A37">
        <v>1954</v>
      </c>
      <c r="B37" s="1" t="s">
        <v>239</v>
      </c>
      <c r="C37" t="s">
        <v>243</v>
      </c>
      <c r="D37">
        <v>140</v>
      </c>
      <c r="E37">
        <v>131</v>
      </c>
    </row>
    <row r="38" spans="1:5" ht="12.75">
      <c r="A38">
        <v>1955</v>
      </c>
      <c r="B38" s="1" t="s">
        <v>244</v>
      </c>
      <c r="C38" t="s">
        <v>243</v>
      </c>
      <c r="D38">
        <v>148</v>
      </c>
      <c r="E38">
        <v>132</v>
      </c>
    </row>
    <row r="39" spans="1:5" ht="12.75">
      <c r="A39">
        <v>1956</v>
      </c>
      <c r="B39" s="1" t="s">
        <v>245</v>
      </c>
      <c r="C39" t="s">
        <v>236</v>
      </c>
      <c r="D39">
        <v>134</v>
      </c>
      <c r="E39">
        <v>124</v>
      </c>
    </row>
    <row r="40" spans="1:5" ht="12.75">
      <c r="A40">
        <v>1957</v>
      </c>
      <c r="B40" s="1" t="s">
        <v>246</v>
      </c>
      <c r="C40" t="s">
        <v>243</v>
      </c>
      <c r="D40">
        <v>170</v>
      </c>
      <c r="E40">
        <v>132</v>
      </c>
    </row>
    <row r="41" spans="1:5" ht="12.75">
      <c r="A41">
        <v>1958</v>
      </c>
      <c r="B41" s="1" t="s">
        <v>247</v>
      </c>
      <c r="C41" t="s">
        <v>243</v>
      </c>
      <c r="D41">
        <v>143</v>
      </c>
      <c r="E41">
        <v>133</v>
      </c>
    </row>
    <row r="42" spans="1:5" ht="12.75">
      <c r="A42">
        <v>1959</v>
      </c>
      <c r="B42" s="1" t="s">
        <v>247</v>
      </c>
      <c r="C42" t="s">
        <v>248</v>
      </c>
      <c r="D42">
        <v>142</v>
      </c>
      <c r="E42">
        <v>148</v>
      </c>
    </row>
    <row r="43" spans="1:5" ht="12.75">
      <c r="A43">
        <v>1960</v>
      </c>
      <c r="B43" s="1" t="s">
        <v>247</v>
      </c>
      <c r="C43" t="s">
        <v>249</v>
      </c>
      <c r="D43">
        <v>143</v>
      </c>
      <c r="E43">
        <v>155</v>
      </c>
    </row>
    <row r="44" spans="1:5" ht="12.75">
      <c r="A44">
        <v>1961</v>
      </c>
      <c r="B44" s="1" t="s">
        <v>250</v>
      </c>
      <c r="C44" t="s">
        <v>251</v>
      </c>
      <c r="D44">
        <v>167</v>
      </c>
      <c r="E44">
        <v>153</v>
      </c>
    </row>
    <row r="45" spans="1:5" ht="12.75">
      <c r="A45">
        <v>1962</v>
      </c>
      <c r="B45" s="1" t="s">
        <v>252</v>
      </c>
      <c r="C45" t="s">
        <v>253</v>
      </c>
      <c r="D45">
        <v>178</v>
      </c>
      <c r="E45">
        <v>158</v>
      </c>
    </row>
    <row r="46" spans="1:5" ht="12.75">
      <c r="A46">
        <v>1963</v>
      </c>
      <c r="B46" s="1" t="s">
        <v>254</v>
      </c>
      <c r="C46" t="s">
        <v>255</v>
      </c>
      <c r="D46">
        <v>194</v>
      </c>
      <c r="E46">
        <v>162</v>
      </c>
    </row>
    <row r="47" spans="1:5" ht="12.75">
      <c r="A47">
        <v>1964</v>
      </c>
      <c r="B47" s="1" t="s">
        <v>250</v>
      </c>
      <c r="C47" t="s">
        <v>255</v>
      </c>
      <c r="D47">
        <v>167</v>
      </c>
      <c r="E47">
        <v>162</v>
      </c>
    </row>
    <row r="48" spans="1:5" ht="12.75">
      <c r="A48">
        <v>1965</v>
      </c>
      <c r="B48" s="1" t="s">
        <v>256</v>
      </c>
      <c r="C48" t="s">
        <v>257</v>
      </c>
      <c r="D48">
        <v>186</v>
      </c>
      <c r="E48">
        <v>168</v>
      </c>
    </row>
    <row r="49" spans="1:5" ht="12.75">
      <c r="A49">
        <v>1966</v>
      </c>
      <c r="B49" s="1" t="s">
        <v>252</v>
      </c>
      <c r="C49" t="s">
        <v>255</v>
      </c>
      <c r="D49">
        <v>179</v>
      </c>
      <c r="E49">
        <v>162</v>
      </c>
    </row>
    <row r="50" spans="1:5" ht="12.75">
      <c r="A50">
        <v>1967</v>
      </c>
      <c r="B50" s="1" t="s">
        <v>258</v>
      </c>
      <c r="C50" t="s">
        <v>249</v>
      </c>
      <c r="D50">
        <v>132</v>
      </c>
      <c r="E50">
        <v>155</v>
      </c>
    </row>
    <row r="51" spans="1:5" ht="12.75">
      <c r="A51">
        <v>1968</v>
      </c>
      <c r="B51" s="1" t="s">
        <v>252</v>
      </c>
      <c r="C51" t="s">
        <v>253</v>
      </c>
      <c r="D51">
        <v>179</v>
      </c>
      <c r="E51">
        <v>158</v>
      </c>
    </row>
    <row r="52" spans="1:5" ht="12.75">
      <c r="A52">
        <v>1969</v>
      </c>
      <c r="B52" s="1" t="s">
        <v>259</v>
      </c>
      <c r="C52" t="s">
        <v>249</v>
      </c>
      <c r="D52">
        <v>162</v>
      </c>
      <c r="E52">
        <v>157</v>
      </c>
    </row>
    <row r="53" spans="1:5" ht="12.75">
      <c r="A53">
        <v>1970</v>
      </c>
      <c r="B53" s="1" t="s">
        <v>244</v>
      </c>
      <c r="C53" t="s">
        <v>248</v>
      </c>
      <c r="D53">
        <v>149</v>
      </c>
      <c r="E53">
        <v>146</v>
      </c>
    </row>
    <row r="54" spans="1:5" ht="12.75">
      <c r="A54">
        <v>1971</v>
      </c>
      <c r="B54" s="1" t="s">
        <v>247</v>
      </c>
      <c r="C54" t="s">
        <v>260</v>
      </c>
      <c r="D54">
        <v>142</v>
      </c>
      <c r="E54">
        <v>122</v>
      </c>
    </row>
    <row r="55" spans="1:5" ht="12.75">
      <c r="A55">
        <v>1972</v>
      </c>
      <c r="B55" s="1" t="s">
        <v>239</v>
      </c>
      <c r="C55" t="s">
        <v>243</v>
      </c>
      <c r="D55">
        <v>141</v>
      </c>
      <c r="E55">
        <v>131</v>
      </c>
    </row>
    <row r="56" spans="1:5" ht="12.75">
      <c r="A56">
        <v>1973</v>
      </c>
      <c r="B56" s="1" t="s">
        <v>261</v>
      </c>
      <c r="C56" t="s">
        <v>236</v>
      </c>
      <c r="D56">
        <v>129</v>
      </c>
      <c r="E56">
        <v>125</v>
      </c>
    </row>
    <row r="57" spans="1:5" ht="12.75">
      <c r="A57">
        <v>1974</v>
      </c>
      <c r="B57" s="1" t="s">
        <v>245</v>
      </c>
      <c r="C57" t="s">
        <v>262</v>
      </c>
      <c r="D57">
        <v>135</v>
      </c>
      <c r="E57">
        <v>135</v>
      </c>
    </row>
    <row r="58" spans="1:5" ht="12.75">
      <c r="A58">
        <v>1975</v>
      </c>
      <c r="B58" s="1" t="s">
        <v>263</v>
      </c>
      <c r="C58" t="s">
        <v>262</v>
      </c>
      <c r="D58">
        <v>154</v>
      </c>
      <c r="E58">
        <v>135</v>
      </c>
    </row>
    <row r="59" spans="1:5" ht="12.75">
      <c r="A59">
        <v>1976</v>
      </c>
      <c r="B59" s="1" t="s">
        <v>258</v>
      </c>
      <c r="C59" t="s">
        <v>236</v>
      </c>
      <c r="D59">
        <v>133</v>
      </c>
      <c r="E59">
        <v>125</v>
      </c>
    </row>
    <row r="60" spans="1:5" ht="12.75">
      <c r="A60">
        <v>1977</v>
      </c>
      <c r="B60" s="1" t="s">
        <v>241</v>
      </c>
      <c r="C60" t="s">
        <v>243</v>
      </c>
      <c r="D60">
        <v>120</v>
      </c>
      <c r="E60">
        <v>132</v>
      </c>
    </row>
    <row r="61" spans="1:5" ht="12.75">
      <c r="A61">
        <v>1978</v>
      </c>
      <c r="B61" s="1" t="s">
        <v>264</v>
      </c>
      <c r="C61" t="s">
        <v>236</v>
      </c>
      <c r="D61">
        <v>150</v>
      </c>
      <c r="E61">
        <v>126</v>
      </c>
    </row>
    <row r="62" spans="1:5" ht="12.75">
      <c r="A62">
        <v>1979</v>
      </c>
      <c r="B62" s="1" t="s">
        <v>241</v>
      </c>
      <c r="C62" t="s">
        <v>243</v>
      </c>
      <c r="D62">
        <v>122</v>
      </c>
      <c r="E62">
        <v>130</v>
      </c>
    </row>
    <row r="63" spans="1:5" ht="12.75">
      <c r="A63">
        <v>1980</v>
      </c>
      <c r="B63" s="1" t="s">
        <v>264</v>
      </c>
      <c r="C63" t="s">
        <v>265</v>
      </c>
      <c r="D63">
        <v>150</v>
      </c>
      <c r="E63">
        <v>127</v>
      </c>
    </row>
    <row r="64" spans="1:5" ht="12.75">
      <c r="A64">
        <v>1981</v>
      </c>
      <c r="B64" s="1" t="s">
        <v>227</v>
      </c>
      <c r="C64" t="s">
        <v>236</v>
      </c>
      <c r="D64">
        <v>114</v>
      </c>
      <c r="E64">
        <v>123</v>
      </c>
    </row>
    <row r="65" spans="1:5" ht="12.75">
      <c r="A65">
        <v>1982</v>
      </c>
      <c r="B65" s="1" t="s">
        <v>261</v>
      </c>
      <c r="C65" t="s">
        <v>243</v>
      </c>
      <c r="D65">
        <v>129</v>
      </c>
      <c r="E65">
        <v>131</v>
      </c>
    </row>
    <row r="66" spans="1:5" ht="12.75">
      <c r="A66">
        <v>1983</v>
      </c>
      <c r="B66" s="1" t="s">
        <v>247</v>
      </c>
      <c r="C66" t="s">
        <v>260</v>
      </c>
      <c r="D66">
        <v>143</v>
      </c>
      <c r="E66">
        <v>122</v>
      </c>
    </row>
    <row r="67" spans="1:5" ht="12.75">
      <c r="A67">
        <v>1984</v>
      </c>
      <c r="B67" s="1" t="s">
        <v>247</v>
      </c>
      <c r="C67" t="s">
        <v>236</v>
      </c>
      <c r="D67">
        <v>145</v>
      </c>
      <c r="E67">
        <v>124</v>
      </c>
    </row>
    <row r="68" spans="1:5" ht="12.75">
      <c r="A68">
        <v>1985</v>
      </c>
      <c r="B68" s="1" t="s">
        <v>245</v>
      </c>
      <c r="C68" t="s">
        <v>265</v>
      </c>
      <c r="D68">
        <v>137</v>
      </c>
      <c r="E68">
        <v>128</v>
      </c>
    </row>
    <row r="69" spans="1:5" ht="12.75">
      <c r="A69">
        <v>1986</v>
      </c>
      <c r="B69" s="1" t="s">
        <v>258</v>
      </c>
      <c r="C69" t="s">
        <v>262</v>
      </c>
      <c r="D69">
        <v>130</v>
      </c>
      <c r="E69">
        <v>134</v>
      </c>
    </row>
    <row r="70" spans="1:5" ht="12.75">
      <c r="A70">
        <v>1987</v>
      </c>
      <c r="B70" s="1" t="s">
        <v>244</v>
      </c>
      <c r="C70" t="s">
        <v>266</v>
      </c>
      <c r="D70">
        <v>147</v>
      </c>
      <c r="E70">
        <v>140</v>
      </c>
    </row>
    <row r="71" spans="1:5" ht="12.75">
      <c r="A71">
        <v>1988</v>
      </c>
      <c r="B71" s="1" t="s">
        <v>263</v>
      </c>
      <c r="C71" t="s">
        <v>234</v>
      </c>
      <c r="D71">
        <v>156</v>
      </c>
      <c r="E71">
        <v>115</v>
      </c>
    </row>
    <row r="72" spans="1:5" ht="12.75">
      <c r="A72">
        <v>1989</v>
      </c>
      <c r="B72" s="1" t="s">
        <v>267</v>
      </c>
      <c r="C72" t="s">
        <v>262</v>
      </c>
      <c r="D72">
        <v>161</v>
      </c>
      <c r="E72">
        <v>137</v>
      </c>
    </row>
    <row r="73" spans="1:5" ht="12.75">
      <c r="A73">
        <v>1990</v>
      </c>
      <c r="B73" s="1" t="s">
        <v>264</v>
      </c>
      <c r="C73" t="s">
        <v>251</v>
      </c>
      <c r="D73">
        <v>150</v>
      </c>
      <c r="E73">
        <v>151</v>
      </c>
    </row>
    <row r="74" spans="1:5" ht="12.75">
      <c r="A74">
        <v>1991</v>
      </c>
      <c r="B74" s="1" t="s">
        <v>239</v>
      </c>
      <c r="C74" t="s">
        <v>262</v>
      </c>
      <c r="D74">
        <v>139</v>
      </c>
      <c r="E74">
        <v>135</v>
      </c>
    </row>
    <row r="75" spans="1:5" ht="12.75">
      <c r="A75">
        <v>1992</v>
      </c>
      <c r="B75" s="1" t="s">
        <v>244</v>
      </c>
      <c r="C75" t="s">
        <v>243</v>
      </c>
      <c r="D75">
        <v>149</v>
      </c>
      <c r="E75">
        <v>132</v>
      </c>
    </row>
    <row r="76" spans="1:5" ht="12.75">
      <c r="A76">
        <v>1993</v>
      </c>
      <c r="B76" s="1" t="s">
        <v>261</v>
      </c>
      <c r="C76" t="s">
        <v>266</v>
      </c>
      <c r="D76">
        <v>128</v>
      </c>
      <c r="E76">
        <v>138</v>
      </c>
    </row>
    <row r="77" spans="1:5" ht="12.75">
      <c r="A77">
        <v>1994</v>
      </c>
      <c r="B77" s="1" t="s">
        <v>227</v>
      </c>
      <c r="C77" t="s">
        <v>265</v>
      </c>
      <c r="D77">
        <v>114</v>
      </c>
      <c r="E77">
        <v>127</v>
      </c>
    </row>
    <row r="78" spans="1:5" ht="12.75">
      <c r="A78">
        <v>1995</v>
      </c>
      <c r="B78" s="1" t="s">
        <v>237</v>
      </c>
      <c r="C78" t="s">
        <v>236</v>
      </c>
      <c r="D78">
        <v>116</v>
      </c>
      <c r="E78">
        <v>126</v>
      </c>
    </row>
    <row r="79" spans="1:5" ht="12.75">
      <c r="A79">
        <v>1996</v>
      </c>
      <c r="B79" s="1" t="s">
        <v>245</v>
      </c>
      <c r="C79" t="s">
        <v>236</v>
      </c>
      <c r="D79">
        <v>135</v>
      </c>
      <c r="E79">
        <v>126</v>
      </c>
    </row>
    <row r="80" spans="1:5" ht="12.75">
      <c r="A80">
        <v>1997</v>
      </c>
      <c r="B80" s="1" t="s">
        <v>241</v>
      </c>
      <c r="C80" t="s">
        <v>260</v>
      </c>
      <c r="D80">
        <v>122</v>
      </c>
      <c r="E80">
        <v>120</v>
      </c>
    </row>
    <row r="81" spans="1:5" ht="12.75">
      <c r="A81">
        <v>1998</v>
      </c>
      <c r="B81" s="1" t="s">
        <v>239</v>
      </c>
      <c r="C81" t="s">
        <v>243</v>
      </c>
      <c r="D81">
        <v>138</v>
      </c>
      <c r="E81">
        <v>130</v>
      </c>
    </row>
    <row r="82" spans="1:5" ht="12.75">
      <c r="A82">
        <v>1999</v>
      </c>
      <c r="B82" s="1" t="s">
        <v>261</v>
      </c>
      <c r="C82" t="s">
        <v>236</v>
      </c>
      <c r="D82">
        <v>128</v>
      </c>
      <c r="E82">
        <v>124</v>
      </c>
    </row>
    <row r="83" spans="1:5" ht="12.75">
      <c r="A83">
        <v>2000</v>
      </c>
      <c r="B83" s="1" t="s">
        <v>247</v>
      </c>
      <c r="C83" t="s">
        <v>243</v>
      </c>
      <c r="D83">
        <v>145</v>
      </c>
      <c r="E83">
        <v>130</v>
      </c>
    </row>
    <row r="84" spans="1:5" ht="12.75">
      <c r="A84">
        <v>2001</v>
      </c>
      <c r="B84" s="1" t="s">
        <v>268</v>
      </c>
      <c r="C84" t="s">
        <v>233</v>
      </c>
      <c r="D84">
        <v>105</v>
      </c>
      <c r="E84">
        <v>107</v>
      </c>
    </row>
    <row r="85" spans="1:5" ht="12.75">
      <c r="A85">
        <v>2002</v>
      </c>
      <c r="B85" s="1" t="s">
        <v>258</v>
      </c>
      <c r="C85" t="s">
        <v>238</v>
      </c>
      <c r="D85">
        <v>133</v>
      </c>
      <c r="E85">
        <v>113</v>
      </c>
    </row>
    <row r="86" spans="1:5" ht="12.75">
      <c r="A86">
        <v>2003</v>
      </c>
      <c r="B86" s="1" t="s">
        <v>269</v>
      </c>
      <c r="C86" t="s">
        <v>231</v>
      </c>
      <c r="D86">
        <v>97</v>
      </c>
      <c r="E86">
        <v>90</v>
      </c>
    </row>
    <row r="87" spans="1:5" ht="12.75">
      <c r="A87">
        <v>2004</v>
      </c>
      <c r="B87" s="1" t="s">
        <v>268</v>
      </c>
      <c r="C87" t="s">
        <v>233</v>
      </c>
      <c r="D87">
        <v>105</v>
      </c>
      <c r="E87">
        <v>108</v>
      </c>
    </row>
    <row r="88" spans="1:5" ht="12.75">
      <c r="A88">
        <v>2005</v>
      </c>
      <c r="B88" s="1" t="s">
        <v>227</v>
      </c>
      <c r="C88" t="s">
        <v>238</v>
      </c>
      <c r="D88">
        <v>114</v>
      </c>
      <c r="E88">
        <v>112</v>
      </c>
    </row>
    <row r="89" spans="1:5" ht="12.75">
      <c r="A89">
        <v>2006</v>
      </c>
      <c r="B89" s="1" t="s">
        <v>227</v>
      </c>
      <c r="C89" t="s">
        <v>228</v>
      </c>
      <c r="D89">
        <v>113</v>
      </c>
      <c r="E89">
        <v>94</v>
      </c>
    </row>
    <row r="90" spans="1:5" ht="12.75">
      <c r="A90">
        <v>2007</v>
      </c>
      <c r="B90" s="1" t="s">
        <v>241</v>
      </c>
      <c r="C90" t="s">
        <v>233</v>
      </c>
      <c r="D90">
        <v>120</v>
      </c>
      <c r="E90">
        <v>109</v>
      </c>
    </row>
    <row r="91" spans="1:5" ht="12.75">
      <c r="A91">
        <v>2008</v>
      </c>
      <c r="B91" s="1" t="s">
        <v>245</v>
      </c>
      <c r="C91" t="s">
        <v>243</v>
      </c>
      <c r="D91">
        <v>137</v>
      </c>
      <c r="E91">
        <v>133</v>
      </c>
    </row>
    <row r="92" spans="1:5" ht="12.75">
      <c r="A92">
        <v>2009</v>
      </c>
      <c r="B92" s="1" t="s">
        <v>268</v>
      </c>
      <c r="C92" t="s">
        <v>270</v>
      </c>
      <c r="D92">
        <v>105</v>
      </c>
      <c r="E92">
        <v>102</v>
      </c>
    </row>
    <row r="93" spans="1:5" ht="12.75">
      <c r="A93">
        <v>2010</v>
      </c>
      <c r="B93" s="1" t="s">
        <v>239</v>
      </c>
      <c r="C93" t="s">
        <v>236</v>
      </c>
      <c r="D93">
        <v>138</v>
      </c>
      <c r="E93">
        <v>124</v>
      </c>
    </row>
    <row r="94" spans="1:5" ht="12.75">
      <c r="A94">
        <v>2011</v>
      </c>
      <c r="B94" s="1" t="s">
        <v>227</v>
      </c>
      <c r="C94" t="s">
        <v>238</v>
      </c>
      <c r="D94">
        <v>111</v>
      </c>
      <c r="E94">
        <v>114</v>
      </c>
    </row>
    <row r="95" spans="1:5" ht="12.75">
      <c r="A95">
        <v>2012</v>
      </c>
      <c r="B95" s="1" t="s">
        <v>237</v>
      </c>
      <c r="C95" t="s">
        <v>233</v>
      </c>
      <c r="D95">
        <v>115</v>
      </c>
      <c r="E95">
        <v>110</v>
      </c>
    </row>
    <row r="96" spans="1:5" ht="12.75">
      <c r="A96">
        <v>2013</v>
      </c>
      <c r="B96" s="1" t="s">
        <v>237</v>
      </c>
      <c r="C96" t="s">
        <v>236</v>
      </c>
      <c r="D96">
        <v>115</v>
      </c>
      <c r="E96">
        <v>124</v>
      </c>
    </row>
    <row r="97" spans="1:5" ht="12.75">
      <c r="A97">
        <v>2014</v>
      </c>
      <c r="B97" s="1" t="s">
        <v>271</v>
      </c>
      <c r="C97" t="s">
        <v>243</v>
      </c>
      <c r="D97">
        <v>124</v>
      </c>
      <c r="E97">
        <v>131</v>
      </c>
    </row>
    <row r="98" spans="1:5" ht="12.75">
      <c r="A98">
        <v>2015</v>
      </c>
      <c r="B98" s="1" t="s">
        <v>271</v>
      </c>
      <c r="C98" t="s">
        <v>233</v>
      </c>
      <c r="D98">
        <v>126</v>
      </c>
      <c r="E98">
        <v>110</v>
      </c>
    </row>
    <row r="99" spans="1:5" ht="12.75">
      <c r="A99">
        <v>2016</v>
      </c>
      <c r="B99" s="1" t="s">
        <v>271</v>
      </c>
      <c r="C99" t="s">
        <v>234</v>
      </c>
      <c r="D99">
        <v>125</v>
      </c>
      <c r="E99">
        <v>116</v>
      </c>
    </row>
    <row r="100" spans="1:5" ht="12.75">
      <c r="A100">
        <v>2017</v>
      </c>
      <c r="B100" s="1" t="s">
        <v>268</v>
      </c>
      <c r="C100" t="s">
        <v>234</v>
      </c>
      <c r="D100">
        <v>104</v>
      </c>
      <c r="E100">
        <v>118</v>
      </c>
    </row>
    <row r="101" spans="1:5" ht="12.75">
      <c r="A101">
        <v>2018</v>
      </c>
      <c r="B101" s="1" t="s">
        <v>227</v>
      </c>
      <c r="C101" t="s">
        <v>234</v>
      </c>
      <c r="D101">
        <v>114</v>
      </c>
      <c r="E101">
        <v>118</v>
      </c>
    </row>
    <row r="102" spans="1:5" ht="12.75">
      <c r="A102">
        <v>2019</v>
      </c>
      <c r="B102" s="1" t="s">
        <v>271</v>
      </c>
      <c r="C102" t="s">
        <v>233</v>
      </c>
      <c r="D102">
        <v>124</v>
      </c>
      <c r="E102">
        <v>107</v>
      </c>
    </row>
    <row r="103" spans="1:5" ht="12.75">
      <c r="A103">
        <v>2020</v>
      </c>
      <c r="B103" s="1" t="s">
        <v>227</v>
      </c>
      <c r="C103" t="s">
        <v>270</v>
      </c>
      <c r="D103">
        <v>112</v>
      </c>
      <c r="E103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2"/>
  <dimension ref="A1:BN1"/>
  <sheetViews>
    <sheetView zoomScalePageLayoutView="0" workbookViewId="0" topLeftCell="A1">
      <selection activeCell="A1" sqref="A1:BN1"/>
    </sheetView>
  </sheetViews>
  <sheetFormatPr defaultColWidth="9.140625" defaultRowHeight="12.75"/>
  <sheetData>
    <row r="1" spans="1:66" ht="12.75">
      <c r="A1">
        <v>240</v>
      </c>
      <c r="B1">
        <v>5</v>
      </c>
      <c r="C1">
        <v>2</v>
      </c>
      <c r="D1">
        <v>12</v>
      </c>
      <c r="E1">
        <v>0</v>
      </c>
      <c r="F1">
        <v>2</v>
      </c>
      <c r="G1">
        <v>8</v>
      </c>
      <c r="H1">
        <v>0</v>
      </c>
      <c r="I1">
        <v>0</v>
      </c>
      <c r="J1">
        <v>7</v>
      </c>
      <c r="K1">
        <v>0</v>
      </c>
      <c r="L1">
        <v>224</v>
      </c>
      <c r="M1">
        <v>11</v>
      </c>
      <c r="N1">
        <v>5</v>
      </c>
      <c r="O1">
        <v>8</v>
      </c>
      <c r="P1">
        <v>1</v>
      </c>
      <c r="Q1">
        <v>1</v>
      </c>
      <c r="R1">
        <v>4</v>
      </c>
      <c r="S1">
        <v>0</v>
      </c>
      <c r="T1">
        <v>0</v>
      </c>
      <c r="U1">
        <v>4</v>
      </c>
      <c r="V1">
        <v>0</v>
      </c>
      <c r="W1">
        <v>464</v>
      </c>
      <c r="X1">
        <v>16</v>
      </c>
      <c r="Y1">
        <v>7</v>
      </c>
      <c r="Z1">
        <v>20</v>
      </c>
      <c r="AA1">
        <v>1</v>
      </c>
      <c r="AB1">
        <v>3</v>
      </c>
      <c r="AC1">
        <v>12</v>
      </c>
      <c r="AD1">
        <v>0</v>
      </c>
      <c r="AE1">
        <v>0</v>
      </c>
      <c r="AF1">
        <v>11</v>
      </c>
      <c r="AG1">
        <v>0</v>
      </c>
      <c r="AH1">
        <v>245</v>
      </c>
      <c r="AI1">
        <v>4</v>
      </c>
      <c r="AJ1">
        <v>5</v>
      </c>
      <c r="AK1">
        <v>16</v>
      </c>
      <c r="AL1">
        <v>1</v>
      </c>
      <c r="AM1">
        <v>1</v>
      </c>
      <c r="AN1">
        <v>14</v>
      </c>
      <c r="AO1">
        <v>0</v>
      </c>
      <c r="AP1">
        <v>0</v>
      </c>
      <c r="AQ1">
        <v>5</v>
      </c>
      <c r="AR1">
        <v>0</v>
      </c>
      <c r="AS1">
        <v>271</v>
      </c>
      <c r="AT1">
        <v>4</v>
      </c>
      <c r="AU1">
        <v>6</v>
      </c>
      <c r="AV1">
        <v>6</v>
      </c>
      <c r="AW1">
        <v>0</v>
      </c>
      <c r="AX1">
        <v>1</v>
      </c>
      <c r="AY1">
        <v>10</v>
      </c>
      <c r="AZ1">
        <v>0</v>
      </c>
      <c r="BA1">
        <v>0</v>
      </c>
      <c r="BB1">
        <v>2</v>
      </c>
      <c r="BC1">
        <v>0</v>
      </c>
      <c r="BD1">
        <v>516</v>
      </c>
      <c r="BE1">
        <v>8</v>
      </c>
      <c r="BF1">
        <v>11</v>
      </c>
      <c r="BG1">
        <v>22</v>
      </c>
      <c r="BH1">
        <v>1</v>
      </c>
      <c r="BI1">
        <v>2</v>
      </c>
      <c r="BJ1">
        <v>24</v>
      </c>
      <c r="BK1">
        <v>0</v>
      </c>
      <c r="BL1">
        <v>0</v>
      </c>
      <c r="BM1">
        <v>7</v>
      </c>
      <c r="BN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/>
  <dimension ref="A1:H108"/>
  <sheetViews>
    <sheetView zoomScalePageLayoutView="0" workbookViewId="0" topLeftCell="A1">
      <selection activeCell="A1" sqref="A1:H108"/>
    </sheetView>
  </sheetViews>
  <sheetFormatPr defaultColWidth="9.140625" defaultRowHeight="12.75"/>
  <sheetData>
    <row r="1" spans="1:8" ht="12.75">
      <c r="A1">
        <v>103</v>
      </c>
      <c r="B1" t="s">
        <v>94</v>
      </c>
      <c r="C1">
        <v>103</v>
      </c>
      <c r="D1" t="s">
        <v>94</v>
      </c>
      <c r="E1">
        <v>0</v>
      </c>
      <c r="F1">
        <v>6</v>
      </c>
      <c r="G1" t="s">
        <v>20</v>
      </c>
      <c r="H1">
        <v>1</v>
      </c>
    </row>
    <row r="2" spans="1:8" ht="12.75">
      <c r="A2">
        <v>103</v>
      </c>
      <c r="B2" t="s">
        <v>94</v>
      </c>
      <c r="C2">
        <v>103</v>
      </c>
      <c r="D2" t="s">
        <v>94</v>
      </c>
      <c r="E2">
        <v>1</v>
      </c>
      <c r="F2">
        <v>0</v>
      </c>
      <c r="G2" t="s">
        <v>20</v>
      </c>
      <c r="H2">
        <v>2</v>
      </c>
    </row>
    <row r="3" spans="1:8" ht="12.75">
      <c r="A3">
        <v>103</v>
      </c>
      <c r="B3" t="s">
        <v>94</v>
      </c>
      <c r="C3">
        <v>103</v>
      </c>
      <c r="D3" t="s">
        <v>94</v>
      </c>
      <c r="E3">
        <v>1</v>
      </c>
      <c r="F3">
        <v>6</v>
      </c>
      <c r="G3" t="s">
        <v>20</v>
      </c>
      <c r="H3">
        <v>1</v>
      </c>
    </row>
    <row r="4" spans="1:8" ht="12.75">
      <c r="A4">
        <v>103</v>
      </c>
      <c r="B4" t="s">
        <v>94</v>
      </c>
      <c r="C4">
        <v>103</v>
      </c>
      <c r="D4" t="s">
        <v>94</v>
      </c>
      <c r="E4">
        <v>6</v>
      </c>
      <c r="F4">
        <v>1</v>
      </c>
      <c r="G4" t="s">
        <v>20</v>
      </c>
      <c r="H4">
        <v>2</v>
      </c>
    </row>
    <row r="5" spans="1:8" ht="12.75">
      <c r="A5">
        <v>106</v>
      </c>
      <c r="B5" t="s">
        <v>96</v>
      </c>
      <c r="C5">
        <v>106</v>
      </c>
      <c r="D5" t="s">
        <v>96</v>
      </c>
      <c r="E5">
        <v>1</v>
      </c>
      <c r="F5">
        <v>6</v>
      </c>
      <c r="G5" t="s">
        <v>20</v>
      </c>
      <c r="H5">
        <v>2</v>
      </c>
    </row>
    <row r="6" spans="1:8" ht="12.75">
      <c r="A6">
        <v>106</v>
      </c>
      <c r="B6" t="s">
        <v>96</v>
      </c>
      <c r="C6">
        <v>106</v>
      </c>
      <c r="D6" t="s">
        <v>96</v>
      </c>
      <c r="E6">
        <v>6</v>
      </c>
      <c r="F6">
        <v>1</v>
      </c>
      <c r="G6" t="s">
        <v>20</v>
      </c>
      <c r="H6">
        <v>2</v>
      </c>
    </row>
    <row r="7" spans="1:8" ht="12.75">
      <c r="A7">
        <v>109</v>
      </c>
      <c r="B7" t="s">
        <v>98</v>
      </c>
      <c r="C7">
        <v>109</v>
      </c>
      <c r="D7" t="s">
        <v>98</v>
      </c>
      <c r="E7">
        <v>1</v>
      </c>
      <c r="F7">
        <v>6</v>
      </c>
      <c r="G7" t="s">
        <v>20</v>
      </c>
      <c r="H7">
        <v>1</v>
      </c>
    </row>
    <row r="8" spans="1:8" ht="12.75">
      <c r="A8">
        <v>109</v>
      </c>
      <c r="B8" t="s">
        <v>98</v>
      </c>
      <c r="C8">
        <v>109</v>
      </c>
      <c r="D8" t="s">
        <v>98</v>
      </c>
      <c r="E8">
        <v>1</v>
      </c>
      <c r="F8">
        <v>6</v>
      </c>
      <c r="G8" t="s">
        <v>21</v>
      </c>
      <c r="H8">
        <v>1</v>
      </c>
    </row>
    <row r="9" spans="1:8" ht="12.75">
      <c r="A9">
        <v>109</v>
      </c>
      <c r="B9" t="s">
        <v>98</v>
      </c>
      <c r="C9">
        <v>109</v>
      </c>
      <c r="D9" t="s">
        <v>98</v>
      </c>
      <c r="E9">
        <v>6</v>
      </c>
      <c r="F9">
        <v>1</v>
      </c>
      <c r="G9" t="s">
        <v>20</v>
      </c>
      <c r="H9">
        <v>1</v>
      </c>
    </row>
    <row r="10" spans="1:8" ht="12.75">
      <c r="A10">
        <v>109</v>
      </c>
      <c r="B10" t="s">
        <v>98</v>
      </c>
      <c r="C10">
        <v>109</v>
      </c>
      <c r="D10" t="s">
        <v>98</v>
      </c>
      <c r="E10">
        <v>6</v>
      </c>
      <c r="F10">
        <v>1</v>
      </c>
      <c r="G10" t="s">
        <v>21</v>
      </c>
      <c r="H10">
        <v>1</v>
      </c>
    </row>
    <row r="11" spans="1:8" ht="12.75">
      <c r="A11">
        <v>111</v>
      </c>
      <c r="B11" t="s">
        <v>100</v>
      </c>
      <c r="C11">
        <v>111</v>
      </c>
      <c r="D11" t="s">
        <v>100</v>
      </c>
      <c r="E11">
        <v>1</v>
      </c>
      <c r="F11">
        <v>0</v>
      </c>
      <c r="G11" t="s">
        <v>21</v>
      </c>
      <c r="H11">
        <v>2</v>
      </c>
    </row>
    <row r="12" spans="1:8" ht="12.75">
      <c r="A12">
        <v>111</v>
      </c>
      <c r="B12" t="s">
        <v>100</v>
      </c>
      <c r="C12">
        <v>111</v>
      </c>
      <c r="D12" t="s">
        <v>100</v>
      </c>
      <c r="E12">
        <v>1</v>
      </c>
      <c r="F12">
        <v>6</v>
      </c>
      <c r="G12" t="s">
        <v>21</v>
      </c>
      <c r="H12">
        <v>1</v>
      </c>
    </row>
    <row r="13" spans="1:8" ht="12.75">
      <c r="A13">
        <v>111</v>
      </c>
      <c r="B13" t="s">
        <v>100</v>
      </c>
      <c r="C13">
        <v>111</v>
      </c>
      <c r="D13" t="s">
        <v>100</v>
      </c>
      <c r="E13">
        <v>6</v>
      </c>
      <c r="F13">
        <v>1</v>
      </c>
      <c r="G13" t="s">
        <v>21</v>
      </c>
      <c r="H13">
        <v>1</v>
      </c>
    </row>
    <row r="14" spans="1:8" ht="12.75">
      <c r="A14">
        <v>112</v>
      </c>
      <c r="B14" t="s">
        <v>101</v>
      </c>
      <c r="C14">
        <v>112</v>
      </c>
      <c r="D14" t="s">
        <v>101</v>
      </c>
      <c r="E14">
        <v>1</v>
      </c>
      <c r="F14">
        <v>2</v>
      </c>
      <c r="G14" t="s">
        <v>21</v>
      </c>
      <c r="H14">
        <v>1</v>
      </c>
    </row>
    <row r="15" spans="1:8" ht="12.75">
      <c r="A15">
        <v>112</v>
      </c>
      <c r="B15" t="s">
        <v>101</v>
      </c>
      <c r="C15">
        <v>112</v>
      </c>
      <c r="D15" t="s">
        <v>101</v>
      </c>
      <c r="E15">
        <v>1</v>
      </c>
      <c r="F15">
        <v>6</v>
      </c>
      <c r="G15" t="s">
        <v>20</v>
      </c>
      <c r="H15">
        <v>2</v>
      </c>
    </row>
    <row r="16" spans="1:8" ht="12.75">
      <c r="A16">
        <v>112</v>
      </c>
      <c r="B16" t="s">
        <v>101</v>
      </c>
      <c r="C16">
        <v>112</v>
      </c>
      <c r="D16" t="s">
        <v>101</v>
      </c>
      <c r="E16">
        <v>1</v>
      </c>
      <c r="F16">
        <v>6</v>
      </c>
      <c r="G16" t="s">
        <v>21</v>
      </c>
      <c r="H16">
        <v>3</v>
      </c>
    </row>
    <row r="17" spans="1:8" ht="12.75">
      <c r="A17">
        <v>112</v>
      </c>
      <c r="B17" t="s">
        <v>101</v>
      </c>
      <c r="C17">
        <v>112</v>
      </c>
      <c r="D17" t="s">
        <v>101</v>
      </c>
      <c r="E17">
        <v>2</v>
      </c>
      <c r="F17">
        <v>6</v>
      </c>
      <c r="G17" t="s">
        <v>20</v>
      </c>
      <c r="H17">
        <v>1</v>
      </c>
    </row>
    <row r="18" spans="1:8" ht="12.75">
      <c r="A18">
        <v>112</v>
      </c>
      <c r="B18" t="s">
        <v>101</v>
      </c>
      <c r="C18">
        <v>112</v>
      </c>
      <c r="D18" t="s">
        <v>101</v>
      </c>
      <c r="E18">
        <v>5</v>
      </c>
      <c r="F18">
        <v>6</v>
      </c>
      <c r="G18" t="s">
        <v>21</v>
      </c>
      <c r="H18">
        <v>1</v>
      </c>
    </row>
    <row r="19" spans="1:8" ht="12.75">
      <c r="A19">
        <v>112</v>
      </c>
      <c r="B19" t="s">
        <v>101</v>
      </c>
      <c r="C19">
        <v>112</v>
      </c>
      <c r="D19" t="s">
        <v>101</v>
      </c>
      <c r="E19">
        <v>6</v>
      </c>
      <c r="F19">
        <v>1</v>
      </c>
      <c r="G19" t="s">
        <v>20</v>
      </c>
      <c r="H19">
        <v>2</v>
      </c>
    </row>
    <row r="20" spans="1:8" ht="12.75">
      <c r="A20">
        <v>112</v>
      </c>
      <c r="B20" t="s">
        <v>101</v>
      </c>
      <c r="C20">
        <v>112</v>
      </c>
      <c r="D20" t="s">
        <v>101</v>
      </c>
      <c r="E20">
        <v>6</v>
      </c>
      <c r="F20">
        <v>1</v>
      </c>
      <c r="G20" t="s">
        <v>21</v>
      </c>
      <c r="H20">
        <v>4</v>
      </c>
    </row>
    <row r="21" spans="1:8" ht="12.75">
      <c r="A21">
        <v>116</v>
      </c>
      <c r="B21" t="s">
        <v>105</v>
      </c>
      <c r="C21">
        <v>116</v>
      </c>
      <c r="D21" t="s">
        <v>105</v>
      </c>
      <c r="E21">
        <v>1</v>
      </c>
      <c r="F21">
        <v>6</v>
      </c>
      <c r="G21" t="s">
        <v>21</v>
      </c>
      <c r="H21">
        <v>1</v>
      </c>
    </row>
    <row r="22" spans="1:8" ht="12.75">
      <c r="A22">
        <v>121</v>
      </c>
      <c r="B22" t="s">
        <v>106</v>
      </c>
      <c r="C22">
        <v>121</v>
      </c>
      <c r="D22" t="s">
        <v>106</v>
      </c>
      <c r="E22">
        <v>1</v>
      </c>
      <c r="F22">
        <v>6</v>
      </c>
      <c r="G22" t="s">
        <v>20</v>
      </c>
      <c r="H22">
        <v>1</v>
      </c>
    </row>
    <row r="23" spans="1:8" ht="12.75">
      <c r="A23">
        <v>121</v>
      </c>
      <c r="B23" t="s">
        <v>106</v>
      </c>
      <c r="C23">
        <v>121</v>
      </c>
      <c r="D23" t="s">
        <v>106</v>
      </c>
      <c r="E23">
        <v>6</v>
      </c>
      <c r="F23">
        <v>1</v>
      </c>
      <c r="G23" t="s">
        <v>20</v>
      </c>
      <c r="H23">
        <v>1</v>
      </c>
    </row>
    <row r="24" spans="1:8" ht="12.75">
      <c r="A24">
        <v>122</v>
      </c>
      <c r="B24" t="s">
        <v>107</v>
      </c>
      <c r="C24">
        <v>122</v>
      </c>
      <c r="D24" t="s">
        <v>107</v>
      </c>
      <c r="E24">
        <v>1</v>
      </c>
      <c r="F24">
        <v>0</v>
      </c>
      <c r="G24" t="s">
        <v>20</v>
      </c>
      <c r="H24">
        <v>2</v>
      </c>
    </row>
    <row r="25" spans="1:8" ht="12.75">
      <c r="A25">
        <v>122</v>
      </c>
      <c r="B25" t="s">
        <v>107</v>
      </c>
      <c r="C25">
        <v>122</v>
      </c>
      <c r="D25" t="s">
        <v>107</v>
      </c>
      <c r="E25">
        <v>1</v>
      </c>
      <c r="F25">
        <v>0</v>
      </c>
      <c r="G25" t="s">
        <v>21</v>
      </c>
      <c r="H25">
        <v>1</v>
      </c>
    </row>
    <row r="26" spans="1:8" ht="12.75">
      <c r="A26">
        <v>122</v>
      </c>
      <c r="B26" t="s">
        <v>107</v>
      </c>
      <c r="C26">
        <v>122</v>
      </c>
      <c r="D26" t="s">
        <v>107</v>
      </c>
      <c r="E26">
        <v>1</v>
      </c>
      <c r="F26">
        <v>2</v>
      </c>
      <c r="G26" t="s">
        <v>21</v>
      </c>
      <c r="H26">
        <v>2</v>
      </c>
    </row>
    <row r="27" spans="1:8" ht="12.75">
      <c r="A27">
        <v>122</v>
      </c>
      <c r="B27" t="s">
        <v>107</v>
      </c>
      <c r="C27">
        <v>122</v>
      </c>
      <c r="D27" t="s">
        <v>107</v>
      </c>
      <c r="E27">
        <v>1</v>
      </c>
      <c r="F27">
        <v>6</v>
      </c>
      <c r="G27" t="s">
        <v>20</v>
      </c>
      <c r="H27">
        <v>22</v>
      </c>
    </row>
    <row r="28" spans="1:8" ht="12.75">
      <c r="A28">
        <v>122</v>
      </c>
      <c r="B28" t="s">
        <v>107</v>
      </c>
      <c r="C28">
        <v>122</v>
      </c>
      <c r="D28" t="s">
        <v>107</v>
      </c>
      <c r="E28">
        <v>1</v>
      </c>
      <c r="F28">
        <v>6</v>
      </c>
      <c r="G28" t="s">
        <v>21</v>
      </c>
      <c r="H28">
        <v>15</v>
      </c>
    </row>
    <row r="29" spans="1:8" ht="12.75">
      <c r="A29">
        <v>122</v>
      </c>
      <c r="B29" t="s">
        <v>107</v>
      </c>
      <c r="C29">
        <v>122</v>
      </c>
      <c r="D29" t="s">
        <v>107</v>
      </c>
      <c r="E29">
        <v>6</v>
      </c>
      <c r="F29">
        <v>1</v>
      </c>
      <c r="G29" t="s">
        <v>20</v>
      </c>
      <c r="H29">
        <v>21</v>
      </c>
    </row>
    <row r="30" spans="1:8" ht="12.75">
      <c r="A30">
        <v>122</v>
      </c>
      <c r="B30" t="s">
        <v>107</v>
      </c>
      <c r="C30">
        <v>122</v>
      </c>
      <c r="D30" t="s">
        <v>107</v>
      </c>
      <c r="E30">
        <v>6</v>
      </c>
      <c r="F30">
        <v>1</v>
      </c>
      <c r="G30" t="s">
        <v>21</v>
      </c>
      <c r="H30">
        <v>13</v>
      </c>
    </row>
    <row r="31" spans="1:8" ht="12.75">
      <c r="A31">
        <v>123</v>
      </c>
      <c r="B31" t="s">
        <v>108</v>
      </c>
      <c r="C31">
        <v>123</v>
      </c>
      <c r="D31" t="s">
        <v>108</v>
      </c>
      <c r="E31">
        <v>1</v>
      </c>
      <c r="F31">
        <v>2</v>
      </c>
      <c r="G31" t="s">
        <v>21</v>
      </c>
      <c r="H31">
        <v>1</v>
      </c>
    </row>
    <row r="32" spans="1:8" ht="12.75">
      <c r="A32">
        <v>123</v>
      </c>
      <c r="B32" t="s">
        <v>108</v>
      </c>
      <c r="C32">
        <v>123</v>
      </c>
      <c r="D32" t="s">
        <v>108</v>
      </c>
      <c r="E32">
        <v>1</v>
      </c>
      <c r="F32">
        <v>6</v>
      </c>
      <c r="G32" t="s">
        <v>20</v>
      </c>
      <c r="H32">
        <v>8</v>
      </c>
    </row>
    <row r="33" spans="1:8" ht="12.75">
      <c r="A33">
        <v>123</v>
      </c>
      <c r="B33" t="s">
        <v>108</v>
      </c>
      <c r="C33">
        <v>123</v>
      </c>
      <c r="D33" t="s">
        <v>108</v>
      </c>
      <c r="E33">
        <v>1</v>
      </c>
      <c r="F33">
        <v>6</v>
      </c>
      <c r="G33" t="s">
        <v>21</v>
      </c>
      <c r="H33">
        <v>2</v>
      </c>
    </row>
    <row r="34" spans="1:8" ht="12.75">
      <c r="A34">
        <v>123</v>
      </c>
      <c r="B34" t="s">
        <v>108</v>
      </c>
      <c r="C34">
        <v>123</v>
      </c>
      <c r="D34" t="s">
        <v>108</v>
      </c>
      <c r="E34">
        <v>6</v>
      </c>
      <c r="F34">
        <v>1</v>
      </c>
      <c r="G34" t="s">
        <v>20</v>
      </c>
      <c r="H34">
        <v>8</v>
      </c>
    </row>
    <row r="35" spans="1:8" ht="12.75">
      <c r="A35">
        <v>123</v>
      </c>
      <c r="B35" t="s">
        <v>108</v>
      </c>
      <c r="C35">
        <v>123</v>
      </c>
      <c r="D35" t="s">
        <v>108</v>
      </c>
      <c r="E35">
        <v>6</v>
      </c>
      <c r="F35">
        <v>1</v>
      </c>
      <c r="G35" t="s">
        <v>21</v>
      </c>
      <c r="H35">
        <v>2</v>
      </c>
    </row>
    <row r="36" spans="1:8" ht="12.75">
      <c r="A36">
        <v>124</v>
      </c>
      <c r="B36" t="s">
        <v>109</v>
      </c>
      <c r="C36">
        <v>124</v>
      </c>
      <c r="D36" t="s">
        <v>109</v>
      </c>
      <c r="E36">
        <v>0</v>
      </c>
      <c r="F36">
        <v>6</v>
      </c>
      <c r="G36" t="s">
        <v>20</v>
      </c>
      <c r="H36">
        <v>2</v>
      </c>
    </row>
    <row r="37" spans="1:8" ht="12.75">
      <c r="A37">
        <v>124</v>
      </c>
      <c r="B37" t="s">
        <v>109</v>
      </c>
      <c r="C37">
        <v>124</v>
      </c>
      <c r="D37" t="s">
        <v>109</v>
      </c>
      <c r="E37">
        <v>0</v>
      </c>
      <c r="F37">
        <v>6</v>
      </c>
      <c r="G37" t="s">
        <v>21</v>
      </c>
      <c r="H37">
        <v>1</v>
      </c>
    </row>
    <row r="38" spans="1:8" ht="12.75">
      <c r="A38">
        <v>124</v>
      </c>
      <c r="B38" t="s">
        <v>109</v>
      </c>
      <c r="C38">
        <v>124</v>
      </c>
      <c r="D38" t="s">
        <v>109</v>
      </c>
      <c r="E38">
        <v>1</v>
      </c>
      <c r="F38">
        <v>0</v>
      </c>
      <c r="G38" t="s">
        <v>20</v>
      </c>
      <c r="H38">
        <v>4</v>
      </c>
    </row>
    <row r="39" spans="1:8" ht="12.75">
      <c r="A39">
        <v>124</v>
      </c>
      <c r="B39" t="s">
        <v>109</v>
      </c>
      <c r="C39">
        <v>124</v>
      </c>
      <c r="D39" t="s">
        <v>109</v>
      </c>
      <c r="E39">
        <v>1</v>
      </c>
      <c r="F39">
        <v>0</v>
      </c>
      <c r="G39" t="s">
        <v>21</v>
      </c>
      <c r="H39">
        <v>2</v>
      </c>
    </row>
    <row r="40" spans="1:8" ht="12.75">
      <c r="A40">
        <v>124</v>
      </c>
      <c r="B40" t="s">
        <v>109</v>
      </c>
      <c r="C40">
        <v>124</v>
      </c>
      <c r="D40" t="s">
        <v>109</v>
      </c>
      <c r="E40">
        <v>1</v>
      </c>
      <c r="F40">
        <v>2</v>
      </c>
      <c r="G40" t="s">
        <v>20</v>
      </c>
      <c r="H40">
        <v>6</v>
      </c>
    </row>
    <row r="41" spans="1:8" ht="12.75">
      <c r="A41">
        <v>124</v>
      </c>
      <c r="B41" t="s">
        <v>109</v>
      </c>
      <c r="C41">
        <v>124</v>
      </c>
      <c r="D41" t="s">
        <v>109</v>
      </c>
      <c r="E41">
        <v>1</v>
      </c>
      <c r="F41">
        <v>2</v>
      </c>
      <c r="G41" t="s">
        <v>21</v>
      </c>
      <c r="H41">
        <v>12</v>
      </c>
    </row>
    <row r="42" spans="1:8" ht="12.75">
      <c r="A42">
        <v>124</v>
      </c>
      <c r="B42" t="s">
        <v>109</v>
      </c>
      <c r="C42">
        <v>124</v>
      </c>
      <c r="D42" t="s">
        <v>109</v>
      </c>
      <c r="E42">
        <v>1</v>
      </c>
      <c r="F42">
        <v>6</v>
      </c>
      <c r="G42" t="s">
        <v>20</v>
      </c>
      <c r="H42">
        <v>82</v>
      </c>
    </row>
    <row r="43" spans="1:8" ht="12.75">
      <c r="A43">
        <v>124</v>
      </c>
      <c r="B43" t="s">
        <v>109</v>
      </c>
      <c r="C43">
        <v>124</v>
      </c>
      <c r="D43" t="s">
        <v>109</v>
      </c>
      <c r="E43">
        <v>1</v>
      </c>
      <c r="F43">
        <v>6</v>
      </c>
      <c r="G43" t="s">
        <v>21</v>
      </c>
      <c r="H43">
        <v>51</v>
      </c>
    </row>
    <row r="44" spans="1:8" ht="12.75">
      <c r="A44">
        <v>124</v>
      </c>
      <c r="B44" t="s">
        <v>109</v>
      </c>
      <c r="C44">
        <v>124</v>
      </c>
      <c r="D44" t="s">
        <v>109</v>
      </c>
      <c r="E44">
        <v>6</v>
      </c>
      <c r="F44">
        <v>1</v>
      </c>
      <c r="G44" t="s">
        <v>20</v>
      </c>
      <c r="H44">
        <v>78</v>
      </c>
    </row>
    <row r="45" spans="1:8" ht="12.75">
      <c r="A45">
        <v>124</v>
      </c>
      <c r="B45" t="s">
        <v>109</v>
      </c>
      <c r="C45">
        <v>124</v>
      </c>
      <c r="D45" t="s">
        <v>109</v>
      </c>
      <c r="E45">
        <v>6</v>
      </c>
      <c r="F45">
        <v>1</v>
      </c>
      <c r="G45" t="s">
        <v>21</v>
      </c>
      <c r="H45">
        <v>50</v>
      </c>
    </row>
    <row r="46" spans="1:8" ht="12.75">
      <c r="A46">
        <v>124</v>
      </c>
      <c r="B46" t="s">
        <v>109</v>
      </c>
      <c r="C46">
        <v>150</v>
      </c>
      <c r="D46" t="s">
        <v>272</v>
      </c>
      <c r="E46">
        <v>1</v>
      </c>
      <c r="F46">
        <v>2</v>
      </c>
      <c r="G46" t="s">
        <v>20</v>
      </c>
      <c r="H46">
        <v>14</v>
      </c>
    </row>
    <row r="47" spans="1:8" ht="12.75">
      <c r="A47">
        <v>124</v>
      </c>
      <c r="B47" t="s">
        <v>109</v>
      </c>
      <c r="C47">
        <v>150</v>
      </c>
      <c r="D47" t="s">
        <v>272</v>
      </c>
      <c r="E47">
        <v>1</v>
      </c>
      <c r="F47">
        <v>2</v>
      </c>
      <c r="G47" t="s">
        <v>21</v>
      </c>
      <c r="H47">
        <v>9</v>
      </c>
    </row>
    <row r="48" spans="1:8" ht="12.75">
      <c r="A48">
        <v>124</v>
      </c>
      <c r="B48" t="s">
        <v>109</v>
      </c>
      <c r="C48">
        <v>150</v>
      </c>
      <c r="D48" t="s">
        <v>272</v>
      </c>
      <c r="E48">
        <v>2</v>
      </c>
      <c r="F48">
        <v>2</v>
      </c>
      <c r="G48" t="s">
        <v>21</v>
      </c>
      <c r="H48">
        <v>2</v>
      </c>
    </row>
    <row r="49" spans="1:8" ht="12.75">
      <c r="A49">
        <v>126</v>
      </c>
      <c r="B49" t="s">
        <v>110</v>
      </c>
      <c r="C49">
        <v>126</v>
      </c>
      <c r="D49" t="s">
        <v>110</v>
      </c>
      <c r="E49">
        <v>1</v>
      </c>
      <c r="F49">
        <v>0</v>
      </c>
      <c r="G49" t="s">
        <v>21</v>
      </c>
      <c r="H49">
        <v>1</v>
      </c>
    </row>
    <row r="50" spans="1:8" ht="12.75">
      <c r="A50">
        <v>128</v>
      </c>
      <c r="B50" t="s">
        <v>112</v>
      </c>
      <c r="C50">
        <v>128</v>
      </c>
      <c r="D50" t="s">
        <v>112</v>
      </c>
      <c r="E50">
        <v>1</v>
      </c>
      <c r="F50">
        <v>6</v>
      </c>
      <c r="G50" t="s">
        <v>20</v>
      </c>
      <c r="H50">
        <v>4</v>
      </c>
    </row>
    <row r="51" spans="1:8" ht="12.75">
      <c r="A51">
        <v>128</v>
      </c>
      <c r="B51" t="s">
        <v>112</v>
      </c>
      <c r="C51">
        <v>128</v>
      </c>
      <c r="D51" t="s">
        <v>112</v>
      </c>
      <c r="E51">
        <v>1</v>
      </c>
      <c r="F51">
        <v>6</v>
      </c>
      <c r="G51" t="s">
        <v>21</v>
      </c>
      <c r="H51">
        <v>3</v>
      </c>
    </row>
    <row r="52" spans="1:8" ht="12.75">
      <c r="A52">
        <v>128</v>
      </c>
      <c r="B52" t="s">
        <v>112</v>
      </c>
      <c r="C52">
        <v>128</v>
      </c>
      <c r="D52" t="s">
        <v>112</v>
      </c>
      <c r="E52">
        <v>6</v>
      </c>
      <c r="F52">
        <v>1</v>
      </c>
      <c r="G52" t="s">
        <v>20</v>
      </c>
      <c r="H52">
        <v>4</v>
      </c>
    </row>
    <row r="53" spans="1:8" ht="12.75">
      <c r="A53">
        <v>128</v>
      </c>
      <c r="B53" t="s">
        <v>112</v>
      </c>
      <c r="C53">
        <v>128</v>
      </c>
      <c r="D53" t="s">
        <v>112</v>
      </c>
      <c r="E53">
        <v>6</v>
      </c>
      <c r="F53">
        <v>1</v>
      </c>
      <c r="G53" t="s">
        <v>21</v>
      </c>
      <c r="H53">
        <v>3</v>
      </c>
    </row>
    <row r="54" spans="1:8" ht="12.75">
      <c r="A54">
        <v>129</v>
      </c>
      <c r="B54" t="s">
        <v>113</v>
      </c>
      <c r="C54">
        <v>129</v>
      </c>
      <c r="D54" t="s">
        <v>113</v>
      </c>
      <c r="E54">
        <v>0</v>
      </c>
      <c r="F54">
        <v>6</v>
      </c>
      <c r="G54" t="s">
        <v>20</v>
      </c>
      <c r="H54">
        <v>3</v>
      </c>
    </row>
    <row r="55" spans="1:8" ht="12.75">
      <c r="A55">
        <v>129</v>
      </c>
      <c r="B55" t="s">
        <v>113</v>
      </c>
      <c r="C55">
        <v>129</v>
      </c>
      <c r="D55" t="s">
        <v>113</v>
      </c>
      <c r="E55">
        <v>1</v>
      </c>
      <c r="F55">
        <v>0</v>
      </c>
      <c r="G55" t="s">
        <v>20</v>
      </c>
      <c r="H55">
        <v>17</v>
      </c>
    </row>
    <row r="56" spans="1:8" ht="12.75">
      <c r="A56">
        <v>129</v>
      </c>
      <c r="B56" t="s">
        <v>113</v>
      </c>
      <c r="C56">
        <v>129</v>
      </c>
      <c r="D56" t="s">
        <v>113</v>
      </c>
      <c r="E56">
        <v>1</v>
      </c>
      <c r="F56">
        <v>0</v>
      </c>
      <c r="G56" t="s">
        <v>21</v>
      </c>
      <c r="H56">
        <v>8</v>
      </c>
    </row>
    <row r="57" spans="1:8" ht="12.75">
      <c r="A57">
        <v>129</v>
      </c>
      <c r="B57" t="s">
        <v>113</v>
      </c>
      <c r="C57">
        <v>129</v>
      </c>
      <c r="D57" t="s">
        <v>113</v>
      </c>
      <c r="E57">
        <v>1</v>
      </c>
      <c r="F57">
        <v>2</v>
      </c>
      <c r="G57" t="s">
        <v>20</v>
      </c>
      <c r="H57">
        <v>4</v>
      </c>
    </row>
    <row r="58" spans="1:8" ht="12.75">
      <c r="A58">
        <v>129</v>
      </c>
      <c r="B58" t="s">
        <v>113</v>
      </c>
      <c r="C58">
        <v>129</v>
      </c>
      <c r="D58" t="s">
        <v>113</v>
      </c>
      <c r="E58">
        <v>1</v>
      </c>
      <c r="F58">
        <v>2</v>
      </c>
      <c r="G58" t="s">
        <v>21</v>
      </c>
      <c r="H58">
        <v>2</v>
      </c>
    </row>
    <row r="59" spans="1:8" ht="12.75">
      <c r="A59">
        <v>129</v>
      </c>
      <c r="B59" t="s">
        <v>113</v>
      </c>
      <c r="C59">
        <v>129</v>
      </c>
      <c r="D59" t="s">
        <v>113</v>
      </c>
      <c r="E59">
        <v>1</v>
      </c>
      <c r="F59">
        <v>6</v>
      </c>
      <c r="G59" t="s">
        <v>20</v>
      </c>
      <c r="H59">
        <v>108</v>
      </c>
    </row>
    <row r="60" spans="1:8" ht="12.75">
      <c r="A60">
        <v>129</v>
      </c>
      <c r="B60" t="s">
        <v>113</v>
      </c>
      <c r="C60">
        <v>129</v>
      </c>
      <c r="D60" t="s">
        <v>113</v>
      </c>
      <c r="E60">
        <v>1</v>
      </c>
      <c r="F60">
        <v>6</v>
      </c>
      <c r="G60" t="s">
        <v>21</v>
      </c>
      <c r="H60">
        <v>93</v>
      </c>
    </row>
    <row r="61" spans="1:8" ht="12.75">
      <c r="A61">
        <v>129</v>
      </c>
      <c r="B61" t="s">
        <v>113</v>
      </c>
      <c r="C61">
        <v>129</v>
      </c>
      <c r="D61" t="s">
        <v>113</v>
      </c>
      <c r="E61">
        <v>2</v>
      </c>
      <c r="F61">
        <v>6</v>
      </c>
      <c r="G61" t="s">
        <v>20</v>
      </c>
      <c r="H61">
        <v>5</v>
      </c>
    </row>
    <row r="62" spans="1:8" ht="12.75">
      <c r="A62">
        <v>129</v>
      </c>
      <c r="B62" t="s">
        <v>113</v>
      </c>
      <c r="C62">
        <v>129</v>
      </c>
      <c r="D62" t="s">
        <v>113</v>
      </c>
      <c r="E62">
        <v>2</v>
      </c>
      <c r="F62">
        <v>6</v>
      </c>
      <c r="G62" t="s">
        <v>21</v>
      </c>
      <c r="H62">
        <v>7</v>
      </c>
    </row>
    <row r="63" spans="1:8" ht="12.75">
      <c r="A63">
        <v>129</v>
      </c>
      <c r="B63" t="s">
        <v>113</v>
      </c>
      <c r="C63">
        <v>129</v>
      </c>
      <c r="D63" t="s">
        <v>113</v>
      </c>
      <c r="E63">
        <v>6</v>
      </c>
      <c r="F63">
        <v>1</v>
      </c>
      <c r="G63" t="s">
        <v>20</v>
      </c>
      <c r="H63">
        <v>108</v>
      </c>
    </row>
    <row r="64" spans="1:8" ht="12.75">
      <c r="A64">
        <v>129</v>
      </c>
      <c r="B64" t="s">
        <v>113</v>
      </c>
      <c r="C64">
        <v>129</v>
      </c>
      <c r="D64" t="s">
        <v>113</v>
      </c>
      <c r="E64">
        <v>6</v>
      </c>
      <c r="F64">
        <v>1</v>
      </c>
      <c r="G64" t="s">
        <v>21</v>
      </c>
      <c r="H64">
        <v>96</v>
      </c>
    </row>
    <row r="65" spans="1:8" ht="12.75">
      <c r="A65">
        <v>129</v>
      </c>
      <c r="B65" t="s">
        <v>113</v>
      </c>
      <c r="C65">
        <v>150</v>
      </c>
      <c r="D65" t="s">
        <v>272</v>
      </c>
      <c r="E65">
        <v>1</v>
      </c>
      <c r="F65">
        <v>2</v>
      </c>
      <c r="G65" t="s">
        <v>21</v>
      </c>
      <c r="H65">
        <v>1</v>
      </c>
    </row>
    <row r="66" spans="1:8" ht="12.75">
      <c r="A66">
        <v>129</v>
      </c>
      <c r="B66" t="s">
        <v>113</v>
      </c>
      <c r="C66">
        <v>150</v>
      </c>
      <c r="D66" t="s">
        <v>272</v>
      </c>
      <c r="E66">
        <v>2</v>
      </c>
      <c r="F66">
        <v>2</v>
      </c>
      <c r="G66" t="s">
        <v>21</v>
      </c>
      <c r="H66">
        <v>1</v>
      </c>
    </row>
    <row r="67" spans="1:8" ht="12.75">
      <c r="A67">
        <v>130</v>
      </c>
      <c r="B67" t="s">
        <v>273</v>
      </c>
      <c r="C67">
        <v>130</v>
      </c>
      <c r="D67" t="s">
        <v>273</v>
      </c>
      <c r="E67">
        <v>1</v>
      </c>
      <c r="F67">
        <v>0</v>
      </c>
      <c r="G67" t="s">
        <v>20</v>
      </c>
      <c r="H67">
        <v>1</v>
      </c>
    </row>
    <row r="68" spans="1:8" ht="12.75">
      <c r="A68">
        <v>140</v>
      </c>
      <c r="B68" t="s">
        <v>117</v>
      </c>
      <c r="C68">
        <v>140</v>
      </c>
      <c r="D68" t="s">
        <v>117</v>
      </c>
      <c r="E68">
        <v>1</v>
      </c>
      <c r="F68">
        <v>2</v>
      </c>
      <c r="G68" t="s">
        <v>21</v>
      </c>
      <c r="H68">
        <v>1</v>
      </c>
    </row>
    <row r="69" spans="1:8" ht="12.75">
      <c r="A69">
        <v>141</v>
      </c>
      <c r="B69" t="s">
        <v>118</v>
      </c>
      <c r="C69">
        <v>141</v>
      </c>
      <c r="D69" t="s">
        <v>118</v>
      </c>
      <c r="E69">
        <v>1</v>
      </c>
      <c r="F69">
        <v>6</v>
      </c>
      <c r="G69" t="s">
        <v>20</v>
      </c>
      <c r="H69">
        <v>1</v>
      </c>
    </row>
    <row r="70" spans="1:8" ht="12.75">
      <c r="A70">
        <v>141</v>
      </c>
      <c r="B70" t="s">
        <v>118</v>
      </c>
      <c r="C70">
        <v>141</v>
      </c>
      <c r="D70" t="s">
        <v>118</v>
      </c>
      <c r="E70">
        <v>1</v>
      </c>
      <c r="F70">
        <v>6</v>
      </c>
      <c r="G70" t="s">
        <v>21</v>
      </c>
      <c r="H70">
        <v>1</v>
      </c>
    </row>
    <row r="71" spans="1:8" ht="12.75">
      <c r="A71">
        <v>141</v>
      </c>
      <c r="B71" t="s">
        <v>118</v>
      </c>
      <c r="C71">
        <v>141</v>
      </c>
      <c r="D71" t="s">
        <v>118</v>
      </c>
      <c r="E71">
        <v>6</v>
      </c>
      <c r="F71">
        <v>1</v>
      </c>
      <c r="G71" t="s">
        <v>21</v>
      </c>
      <c r="H71">
        <v>1</v>
      </c>
    </row>
    <row r="72" spans="1:8" ht="12.75">
      <c r="A72">
        <v>143</v>
      </c>
      <c r="B72" t="s">
        <v>120</v>
      </c>
      <c r="C72">
        <v>143</v>
      </c>
      <c r="D72" t="s">
        <v>120</v>
      </c>
      <c r="E72">
        <v>5</v>
      </c>
      <c r="F72">
        <v>1</v>
      </c>
      <c r="G72" t="s">
        <v>21</v>
      </c>
      <c r="H72">
        <v>1</v>
      </c>
    </row>
    <row r="73" spans="1:8" ht="12.75">
      <c r="A73">
        <v>143</v>
      </c>
      <c r="B73" t="s">
        <v>120</v>
      </c>
      <c r="C73">
        <v>150</v>
      </c>
      <c r="D73" t="s">
        <v>272</v>
      </c>
      <c r="E73">
        <v>2</v>
      </c>
      <c r="F73">
        <v>2</v>
      </c>
      <c r="G73" t="s">
        <v>21</v>
      </c>
      <c r="H73">
        <v>1</v>
      </c>
    </row>
    <row r="74" spans="1:8" ht="12.75">
      <c r="A74">
        <v>144</v>
      </c>
      <c r="B74" t="s">
        <v>121</v>
      </c>
      <c r="C74">
        <v>144</v>
      </c>
      <c r="D74" t="s">
        <v>121</v>
      </c>
      <c r="E74">
        <v>1</v>
      </c>
      <c r="F74">
        <v>2</v>
      </c>
      <c r="G74" t="s">
        <v>21</v>
      </c>
      <c r="H74">
        <v>1</v>
      </c>
    </row>
    <row r="75" spans="1:8" ht="12.75">
      <c r="A75">
        <v>144</v>
      </c>
      <c r="B75" t="s">
        <v>121</v>
      </c>
      <c r="C75">
        <v>150</v>
      </c>
      <c r="D75" t="s">
        <v>272</v>
      </c>
      <c r="E75">
        <v>2</v>
      </c>
      <c r="F75">
        <v>2</v>
      </c>
      <c r="G75" t="s">
        <v>21</v>
      </c>
      <c r="H75">
        <v>1</v>
      </c>
    </row>
    <row r="76" spans="1:8" ht="12.75">
      <c r="A76">
        <v>145</v>
      </c>
      <c r="B76" t="s">
        <v>274</v>
      </c>
      <c r="C76">
        <v>150</v>
      </c>
      <c r="D76" t="s">
        <v>272</v>
      </c>
      <c r="E76">
        <v>2</v>
      </c>
      <c r="F76">
        <v>2</v>
      </c>
      <c r="G76" t="s">
        <v>21</v>
      </c>
      <c r="H76">
        <v>1</v>
      </c>
    </row>
    <row r="77" spans="1:8" ht="12.75">
      <c r="A77">
        <v>146</v>
      </c>
      <c r="B77" t="s">
        <v>122</v>
      </c>
      <c r="C77">
        <v>146</v>
      </c>
      <c r="D77" t="s">
        <v>122</v>
      </c>
      <c r="E77">
        <v>1</v>
      </c>
      <c r="F77">
        <v>6</v>
      </c>
      <c r="G77" t="s">
        <v>21</v>
      </c>
      <c r="H77">
        <v>1</v>
      </c>
    </row>
    <row r="78" spans="1:8" ht="12.75">
      <c r="A78">
        <v>146</v>
      </c>
      <c r="B78" t="s">
        <v>122</v>
      </c>
      <c r="C78">
        <v>146</v>
      </c>
      <c r="D78" t="s">
        <v>122</v>
      </c>
      <c r="E78">
        <v>6</v>
      </c>
      <c r="F78">
        <v>1</v>
      </c>
      <c r="G78" t="s">
        <v>21</v>
      </c>
      <c r="H78">
        <v>1</v>
      </c>
    </row>
    <row r="79" spans="1:8" ht="12.75">
      <c r="A79">
        <v>172</v>
      </c>
      <c r="B79" t="s">
        <v>127</v>
      </c>
      <c r="C79">
        <v>172</v>
      </c>
      <c r="D79" t="s">
        <v>127</v>
      </c>
      <c r="E79">
        <v>2</v>
      </c>
      <c r="F79">
        <v>1</v>
      </c>
      <c r="G79" t="s">
        <v>21</v>
      </c>
      <c r="H79">
        <v>1</v>
      </c>
    </row>
    <row r="80" spans="1:8" ht="12.75">
      <c r="A80">
        <v>207</v>
      </c>
      <c r="B80" t="s">
        <v>129</v>
      </c>
      <c r="C80">
        <v>150</v>
      </c>
      <c r="D80" t="s">
        <v>272</v>
      </c>
      <c r="E80">
        <v>1</v>
      </c>
      <c r="F80">
        <v>2</v>
      </c>
      <c r="G80" t="s">
        <v>20</v>
      </c>
      <c r="H80">
        <v>2</v>
      </c>
    </row>
    <row r="81" spans="1:8" ht="12.75">
      <c r="A81">
        <v>207</v>
      </c>
      <c r="B81" t="s">
        <v>129</v>
      </c>
      <c r="C81">
        <v>150</v>
      </c>
      <c r="D81" t="s">
        <v>272</v>
      </c>
      <c r="E81">
        <v>1</v>
      </c>
      <c r="F81">
        <v>2</v>
      </c>
      <c r="G81" t="s">
        <v>21</v>
      </c>
      <c r="H81">
        <v>1</v>
      </c>
    </row>
    <row r="82" spans="1:8" ht="12.75">
      <c r="A82">
        <v>235</v>
      </c>
      <c r="B82" t="s">
        <v>137</v>
      </c>
      <c r="C82">
        <v>150</v>
      </c>
      <c r="D82" t="s">
        <v>272</v>
      </c>
      <c r="E82">
        <v>1</v>
      </c>
      <c r="F82">
        <v>2</v>
      </c>
      <c r="G82" t="s">
        <v>21</v>
      </c>
      <c r="H82">
        <v>1</v>
      </c>
    </row>
    <row r="83" spans="1:8" ht="12.75">
      <c r="A83">
        <v>235</v>
      </c>
      <c r="B83" t="s">
        <v>137</v>
      </c>
      <c r="C83">
        <v>150</v>
      </c>
      <c r="D83" t="s">
        <v>272</v>
      </c>
      <c r="E83">
        <v>2</v>
      </c>
      <c r="F83">
        <v>2</v>
      </c>
      <c r="G83" t="s">
        <v>21</v>
      </c>
      <c r="H83">
        <v>1</v>
      </c>
    </row>
    <row r="84" spans="1:8" ht="12.75">
      <c r="A84">
        <v>235</v>
      </c>
      <c r="B84" t="s">
        <v>137</v>
      </c>
      <c r="C84">
        <v>235</v>
      </c>
      <c r="D84" t="s">
        <v>137</v>
      </c>
      <c r="E84">
        <v>1</v>
      </c>
      <c r="F84">
        <v>2</v>
      </c>
      <c r="G84" t="s">
        <v>21</v>
      </c>
      <c r="H84">
        <v>2</v>
      </c>
    </row>
    <row r="85" spans="1:8" ht="12.75">
      <c r="A85">
        <v>251</v>
      </c>
      <c r="B85" t="s">
        <v>140</v>
      </c>
      <c r="C85">
        <v>150</v>
      </c>
      <c r="D85" t="s">
        <v>272</v>
      </c>
      <c r="E85">
        <v>1</v>
      </c>
      <c r="F85">
        <v>2</v>
      </c>
      <c r="G85" t="s">
        <v>21</v>
      </c>
      <c r="H85">
        <v>1</v>
      </c>
    </row>
    <row r="86" spans="1:8" ht="12.75">
      <c r="A86">
        <v>254</v>
      </c>
      <c r="B86" t="s">
        <v>142</v>
      </c>
      <c r="C86">
        <v>254</v>
      </c>
      <c r="D86" t="s">
        <v>142</v>
      </c>
      <c r="E86">
        <v>1</v>
      </c>
      <c r="F86">
        <v>2</v>
      </c>
      <c r="G86" t="s">
        <v>20</v>
      </c>
      <c r="H86">
        <v>2</v>
      </c>
    </row>
    <row r="87" spans="1:8" ht="12.75">
      <c r="A87">
        <v>254</v>
      </c>
      <c r="B87" t="s">
        <v>142</v>
      </c>
      <c r="C87">
        <v>785</v>
      </c>
      <c r="D87" t="s">
        <v>275</v>
      </c>
      <c r="E87">
        <v>5</v>
      </c>
      <c r="F87">
        <v>1</v>
      </c>
      <c r="G87" t="s">
        <v>20</v>
      </c>
      <c r="H87">
        <v>1</v>
      </c>
    </row>
    <row r="88" spans="1:8" ht="12.75">
      <c r="A88">
        <v>262</v>
      </c>
      <c r="B88" t="s">
        <v>147</v>
      </c>
      <c r="C88">
        <v>262</v>
      </c>
      <c r="D88" t="s">
        <v>147</v>
      </c>
      <c r="E88">
        <v>1</v>
      </c>
      <c r="F88">
        <v>2</v>
      </c>
      <c r="G88" t="s">
        <v>20</v>
      </c>
      <c r="H88">
        <v>1</v>
      </c>
    </row>
    <row r="89" spans="1:8" ht="12.75">
      <c r="A89">
        <v>262</v>
      </c>
      <c r="B89" t="s">
        <v>147</v>
      </c>
      <c r="C89">
        <v>262</v>
      </c>
      <c r="D89" t="s">
        <v>147</v>
      </c>
      <c r="E89">
        <v>1</v>
      </c>
      <c r="F89">
        <v>2</v>
      </c>
      <c r="G89" t="s">
        <v>21</v>
      </c>
      <c r="H89">
        <v>1</v>
      </c>
    </row>
    <row r="90" spans="1:8" ht="12.75">
      <c r="A90">
        <v>262</v>
      </c>
      <c r="B90" t="s">
        <v>147</v>
      </c>
      <c r="C90">
        <v>789</v>
      </c>
      <c r="D90" t="s">
        <v>276</v>
      </c>
      <c r="E90">
        <v>1</v>
      </c>
      <c r="F90">
        <v>1</v>
      </c>
      <c r="G90" t="s">
        <v>20</v>
      </c>
      <c r="H90">
        <v>1</v>
      </c>
    </row>
    <row r="91" spans="1:8" ht="12.75">
      <c r="A91">
        <v>304</v>
      </c>
      <c r="B91" t="s">
        <v>150</v>
      </c>
      <c r="C91">
        <v>304</v>
      </c>
      <c r="D91" t="s">
        <v>150</v>
      </c>
      <c r="E91">
        <v>1</v>
      </c>
      <c r="F91">
        <v>2</v>
      </c>
      <c r="G91" t="s">
        <v>21</v>
      </c>
      <c r="H91">
        <v>1</v>
      </c>
    </row>
    <row r="92" spans="1:8" ht="12.75">
      <c r="A92">
        <v>314</v>
      </c>
      <c r="B92" t="s">
        <v>154</v>
      </c>
      <c r="C92">
        <v>150</v>
      </c>
      <c r="D92" t="s">
        <v>272</v>
      </c>
      <c r="E92">
        <v>1</v>
      </c>
      <c r="F92">
        <v>2</v>
      </c>
      <c r="G92" t="s">
        <v>20</v>
      </c>
      <c r="H92">
        <v>1</v>
      </c>
    </row>
    <row r="93" spans="1:8" ht="12.75">
      <c r="A93">
        <v>314</v>
      </c>
      <c r="B93" t="s">
        <v>154</v>
      </c>
      <c r="C93">
        <v>150</v>
      </c>
      <c r="D93" t="s">
        <v>272</v>
      </c>
      <c r="E93">
        <v>2</v>
      </c>
      <c r="F93">
        <v>2</v>
      </c>
      <c r="G93" t="s">
        <v>20</v>
      </c>
      <c r="H93">
        <v>1</v>
      </c>
    </row>
    <row r="94" spans="1:8" ht="12.75">
      <c r="A94">
        <v>321</v>
      </c>
      <c r="B94" t="s">
        <v>157</v>
      </c>
      <c r="C94">
        <v>321</v>
      </c>
      <c r="D94" t="s">
        <v>157</v>
      </c>
      <c r="E94">
        <v>1</v>
      </c>
      <c r="F94">
        <v>2</v>
      </c>
      <c r="G94" t="s">
        <v>21</v>
      </c>
      <c r="H94">
        <v>1</v>
      </c>
    </row>
    <row r="95" spans="1:8" ht="12.75">
      <c r="A95">
        <v>325</v>
      </c>
      <c r="B95" t="s">
        <v>160</v>
      </c>
      <c r="C95">
        <v>325</v>
      </c>
      <c r="D95" t="s">
        <v>160</v>
      </c>
      <c r="E95">
        <v>2</v>
      </c>
      <c r="F95">
        <v>1</v>
      </c>
      <c r="G95" t="s">
        <v>21</v>
      </c>
      <c r="H95">
        <v>1</v>
      </c>
    </row>
    <row r="96" spans="1:8" ht="12.75">
      <c r="A96">
        <v>332</v>
      </c>
      <c r="B96" t="s">
        <v>163</v>
      </c>
      <c r="C96">
        <v>150</v>
      </c>
      <c r="D96" t="s">
        <v>272</v>
      </c>
      <c r="E96">
        <v>1</v>
      </c>
      <c r="F96">
        <v>2</v>
      </c>
      <c r="G96" t="s">
        <v>20</v>
      </c>
      <c r="H96">
        <v>2</v>
      </c>
    </row>
    <row r="97" spans="1:8" ht="12.75">
      <c r="A97">
        <v>354</v>
      </c>
      <c r="B97" t="s">
        <v>169</v>
      </c>
      <c r="C97">
        <v>150</v>
      </c>
      <c r="D97" t="s">
        <v>272</v>
      </c>
      <c r="E97">
        <v>1</v>
      </c>
      <c r="F97">
        <v>2</v>
      </c>
      <c r="G97" t="s">
        <v>21</v>
      </c>
      <c r="H97">
        <v>1</v>
      </c>
    </row>
    <row r="98" spans="1:8" ht="12.75">
      <c r="A98">
        <v>354</v>
      </c>
      <c r="B98" t="s">
        <v>169</v>
      </c>
      <c r="C98">
        <v>150</v>
      </c>
      <c r="D98" t="s">
        <v>272</v>
      </c>
      <c r="E98">
        <v>2</v>
      </c>
      <c r="F98">
        <v>2</v>
      </c>
      <c r="G98" t="s">
        <v>20</v>
      </c>
      <c r="H98">
        <v>1</v>
      </c>
    </row>
    <row r="99" spans="1:8" ht="12.75">
      <c r="A99">
        <v>357</v>
      </c>
      <c r="B99" t="s">
        <v>170</v>
      </c>
      <c r="C99">
        <v>150</v>
      </c>
      <c r="D99" t="s">
        <v>272</v>
      </c>
      <c r="E99">
        <v>1</v>
      </c>
      <c r="F99">
        <v>2</v>
      </c>
      <c r="G99" t="s">
        <v>20</v>
      </c>
      <c r="H99">
        <v>1</v>
      </c>
    </row>
    <row r="100" spans="1:8" ht="12.75">
      <c r="A100">
        <v>513</v>
      </c>
      <c r="B100" t="s">
        <v>181</v>
      </c>
      <c r="C100">
        <v>150</v>
      </c>
      <c r="D100" t="s">
        <v>272</v>
      </c>
      <c r="E100">
        <v>1</v>
      </c>
      <c r="F100">
        <v>2</v>
      </c>
      <c r="G100" t="s">
        <v>20</v>
      </c>
      <c r="H100">
        <v>1</v>
      </c>
    </row>
    <row r="101" spans="1:8" ht="12.75">
      <c r="A101">
        <v>515</v>
      </c>
      <c r="B101" t="s">
        <v>182</v>
      </c>
      <c r="C101">
        <v>515</v>
      </c>
      <c r="D101" t="s">
        <v>182</v>
      </c>
      <c r="E101">
        <v>1</v>
      </c>
      <c r="F101">
        <v>2</v>
      </c>
      <c r="G101" t="s">
        <v>21</v>
      </c>
      <c r="H101">
        <v>1</v>
      </c>
    </row>
    <row r="102" spans="1:8" ht="12.75">
      <c r="A102">
        <v>516</v>
      </c>
      <c r="B102" t="s">
        <v>183</v>
      </c>
      <c r="C102">
        <v>516</v>
      </c>
      <c r="D102" t="s">
        <v>183</v>
      </c>
      <c r="E102">
        <v>1</v>
      </c>
      <c r="F102">
        <v>2</v>
      </c>
      <c r="G102" t="s">
        <v>21</v>
      </c>
      <c r="H102">
        <v>1</v>
      </c>
    </row>
    <row r="103" spans="1:8" ht="12.75">
      <c r="A103">
        <v>521</v>
      </c>
      <c r="B103" t="s">
        <v>185</v>
      </c>
      <c r="C103">
        <v>521</v>
      </c>
      <c r="D103" t="s">
        <v>185</v>
      </c>
      <c r="E103">
        <v>6</v>
      </c>
      <c r="F103">
        <v>1</v>
      </c>
      <c r="G103" t="s">
        <v>20</v>
      </c>
      <c r="H103">
        <v>1</v>
      </c>
    </row>
    <row r="104" spans="1:8" ht="12.75">
      <c r="A104">
        <v>522</v>
      </c>
      <c r="B104" t="s">
        <v>186</v>
      </c>
      <c r="C104">
        <v>522</v>
      </c>
      <c r="D104" t="s">
        <v>186</v>
      </c>
      <c r="E104">
        <v>1</v>
      </c>
      <c r="F104">
        <v>2</v>
      </c>
      <c r="G104" t="s">
        <v>20</v>
      </c>
      <c r="H104">
        <v>1</v>
      </c>
    </row>
    <row r="105" spans="1:8" ht="12.75">
      <c r="A105">
        <v>522</v>
      </c>
      <c r="B105" t="s">
        <v>186</v>
      </c>
      <c r="C105">
        <v>522</v>
      </c>
      <c r="D105" t="s">
        <v>186</v>
      </c>
      <c r="E105">
        <v>1</v>
      </c>
      <c r="F105">
        <v>6</v>
      </c>
      <c r="G105" t="s">
        <v>21</v>
      </c>
      <c r="H105">
        <v>1</v>
      </c>
    </row>
    <row r="106" spans="1:8" ht="12.75">
      <c r="A106">
        <v>522</v>
      </c>
      <c r="B106" t="s">
        <v>186</v>
      </c>
      <c r="C106">
        <v>522</v>
      </c>
      <c r="D106" t="s">
        <v>186</v>
      </c>
      <c r="E106">
        <v>6</v>
      </c>
      <c r="F106">
        <v>1</v>
      </c>
      <c r="G106" t="s">
        <v>21</v>
      </c>
      <c r="H106">
        <v>1</v>
      </c>
    </row>
    <row r="107" spans="1:8" ht="12.75">
      <c r="A107">
        <v>822</v>
      </c>
      <c r="B107" t="s">
        <v>277</v>
      </c>
      <c r="C107">
        <v>822</v>
      </c>
      <c r="D107" t="s">
        <v>277</v>
      </c>
      <c r="E107">
        <v>5</v>
      </c>
      <c r="F107">
        <v>1</v>
      </c>
      <c r="G107" t="s">
        <v>20</v>
      </c>
      <c r="H107">
        <v>1</v>
      </c>
    </row>
    <row r="108" spans="1:8" ht="12.75">
      <c r="A108">
        <v>999</v>
      </c>
      <c r="B108" t="s">
        <v>194</v>
      </c>
      <c r="C108">
        <v>999</v>
      </c>
      <c r="D108" t="s">
        <v>194</v>
      </c>
      <c r="E108">
        <v>1</v>
      </c>
      <c r="F108">
        <v>0</v>
      </c>
      <c r="G108" t="s">
        <v>20</v>
      </c>
      <c r="H10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5"/>
  <dimension ref="A1:F1"/>
  <sheetViews>
    <sheetView zoomScalePageLayoutView="0" workbookViewId="0" topLeftCell="A1">
      <selection activeCell="A1" sqref="A1:F1"/>
    </sheetView>
  </sheetViews>
  <sheetFormatPr defaultColWidth="9.140625" defaultRowHeight="12.75"/>
  <sheetData>
    <row r="1" spans="1:6" ht="12.75">
      <c r="A1" s="98" t="s">
        <v>75</v>
      </c>
      <c r="C1" s="98" t="s">
        <v>76</v>
      </c>
      <c r="D1" s="98" t="s">
        <v>77</v>
      </c>
      <c r="E1" s="98" t="s">
        <v>76</v>
      </c>
      <c r="F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3.57421875" style="0" bestFit="1" customWidth="1"/>
    <col min="2" max="13" width="6.28125" style="0" customWidth="1"/>
  </cols>
  <sheetData>
    <row r="1" spans="1:13" ht="15">
      <c r="A1" s="77" t="str">
        <f>CONCATENATE("Bevolkingsstatistiek op ",ZZZ_PIT!D1)</f>
        <v>Bevolkingsstatistiek op 14.12.2020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2.75">
      <c r="A2" s="3" t="str">
        <f>CONCATENATE("Gemeente ",ZZZ_PIT!A1)</f>
        <v>Gemeente HOOGSTRATEN</v>
      </c>
      <c r="B2" s="3"/>
      <c r="C2" s="3"/>
      <c r="D2" s="2"/>
      <c r="E2" s="2"/>
      <c r="F2" s="15"/>
      <c r="G2" s="3"/>
      <c r="H2" s="2"/>
      <c r="I2" s="15"/>
      <c r="J2" s="3"/>
      <c r="K2" s="2"/>
      <c r="L2" s="2"/>
      <c r="M2" s="2"/>
    </row>
    <row r="3" spans="1:13" ht="12.75">
      <c r="A3" s="2">
        <f>CONCATENATE(ZZZ_PIT!B1)</f>
      </c>
      <c r="B3" s="3"/>
      <c r="C3" s="3"/>
      <c r="D3" s="7"/>
      <c r="E3" s="7"/>
      <c r="F3" s="2"/>
      <c r="G3" s="2"/>
      <c r="H3" s="2"/>
      <c r="I3" s="2"/>
      <c r="J3" s="2"/>
      <c r="K3" s="2"/>
      <c r="L3" s="2"/>
      <c r="M3" s="2"/>
    </row>
    <row r="4" spans="1:13" ht="12.75">
      <c r="A4" s="2" t="str">
        <f>CONCATENATE("Opgemaakt op: ",ZZZ_PIT!F1)</f>
        <v>Opgemaakt op: 14.12.2020</v>
      </c>
      <c r="B4" s="2"/>
      <c r="C4" s="2"/>
      <c r="D4" s="2"/>
      <c r="E4" s="8"/>
      <c r="F4" s="2"/>
      <c r="G4" s="2"/>
      <c r="H4" s="2"/>
      <c r="I4" s="2"/>
      <c r="J4" s="2"/>
      <c r="K4" s="2"/>
      <c r="L4" s="2"/>
      <c r="M4" s="2"/>
    </row>
    <row r="5" spans="1:13" ht="12.75">
      <c r="A5" s="4"/>
      <c r="B5" s="78" t="s">
        <v>5</v>
      </c>
      <c r="C5" s="79"/>
      <c r="D5" s="79"/>
      <c r="E5" s="79"/>
      <c r="F5" s="79"/>
      <c r="G5" s="80"/>
      <c r="H5" s="81" t="s">
        <v>7</v>
      </c>
      <c r="I5" s="82"/>
      <c r="J5" s="83"/>
      <c r="K5" s="81" t="s">
        <v>8</v>
      </c>
      <c r="L5" s="82"/>
      <c r="M5" s="83"/>
    </row>
    <row r="6" spans="1:13" ht="12.75">
      <c r="A6" s="6"/>
      <c r="B6" s="78" t="s">
        <v>4</v>
      </c>
      <c r="C6" s="79"/>
      <c r="D6" s="80"/>
      <c r="E6" s="78" t="s">
        <v>6</v>
      </c>
      <c r="F6" s="79"/>
      <c r="G6" s="80"/>
      <c r="H6" s="85"/>
      <c r="I6" s="86"/>
      <c r="J6" s="87"/>
      <c r="K6" s="85"/>
      <c r="L6" s="86"/>
      <c r="M6" s="87"/>
    </row>
    <row r="7" spans="1:13" ht="12.75">
      <c r="A7" s="9" t="s">
        <v>73</v>
      </c>
      <c r="B7" s="9" t="s">
        <v>1</v>
      </c>
      <c r="C7" s="9" t="s">
        <v>2</v>
      </c>
      <c r="D7" s="10" t="s">
        <v>3</v>
      </c>
      <c r="E7" s="11" t="s">
        <v>1</v>
      </c>
      <c r="F7" s="9" t="s">
        <v>2</v>
      </c>
      <c r="G7" s="10" t="s">
        <v>3</v>
      </c>
      <c r="H7" s="9" t="s">
        <v>1</v>
      </c>
      <c r="I7" s="9" t="s">
        <v>2</v>
      </c>
      <c r="J7" s="9" t="s">
        <v>3</v>
      </c>
      <c r="K7" s="9" t="s">
        <v>1</v>
      </c>
      <c r="L7" s="9" t="s">
        <v>2</v>
      </c>
      <c r="M7" s="9" t="s">
        <v>3</v>
      </c>
    </row>
    <row r="8" spans="1:13" ht="12.75">
      <c r="A8" s="5" t="str">
        <f>ZZZ_PI1GR!D1</f>
        <v>0 tot 10 jaar</v>
      </c>
      <c r="B8" s="5">
        <f>ZZZ_PI1GR!E1</f>
        <v>799</v>
      </c>
      <c r="C8" s="5">
        <f>ZZZ_PI1GR!F1</f>
        <v>784</v>
      </c>
      <c r="D8" s="5">
        <f>ZZZ_PI1GR!G1</f>
        <v>1583</v>
      </c>
      <c r="E8" s="5">
        <f>ZZZ_PI1GR!H1</f>
        <v>77</v>
      </c>
      <c r="F8" s="5">
        <f>ZZZ_PI1GR!I1</f>
        <v>72</v>
      </c>
      <c r="G8" s="5">
        <f>ZZZ_PI1GR!J1</f>
        <v>149</v>
      </c>
      <c r="H8" s="5">
        <f>ZZZ_PI1GR!L1</f>
        <v>294</v>
      </c>
      <c r="I8" s="5">
        <f>ZZZ_PI1GR!M1</f>
        <v>293</v>
      </c>
      <c r="J8" s="5">
        <f>ZZZ_PI1GR!N1</f>
        <v>587</v>
      </c>
      <c r="K8" s="5">
        <f>ZZZ_PI1GR!O1</f>
        <v>1170</v>
      </c>
      <c r="L8" s="5">
        <f>ZZZ_PI1GR!P1</f>
        <v>1149</v>
      </c>
      <c r="M8" s="5">
        <f>ZZZ_PI1GR!Q1</f>
        <v>2319</v>
      </c>
    </row>
    <row r="9" spans="1:13" ht="12.75">
      <c r="A9" s="5" t="str">
        <f>ZZZ_PI1GR!D2</f>
        <v>10 tot 20 jaar</v>
      </c>
      <c r="B9" s="5">
        <f>ZZZ_PI1GR!E2</f>
        <v>868</v>
      </c>
      <c r="C9" s="5">
        <f>ZZZ_PI1GR!F2</f>
        <v>814</v>
      </c>
      <c r="D9" s="5">
        <f>ZZZ_PI1GR!G2</f>
        <v>1682</v>
      </c>
      <c r="E9" s="5">
        <f>ZZZ_PI1GR!H2</f>
        <v>142</v>
      </c>
      <c r="F9" s="5">
        <f>ZZZ_PI1GR!I2</f>
        <v>135</v>
      </c>
      <c r="G9" s="5">
        <f>ZZZ_PI1GR!J2</f>
        <v>277</v>
      </c>
      <c r="H9" s="5">
        <f>ZZZ_PI1GR!L2</f>
        <v>157</v>
      </c>
      <c r="I9" s="5">
        <f>ZZZ_PI1GR!M2</f>
        <v>143</v>
      </c>
      <c r="J9" s="5">
        <f>ZZZ_PI1GR!N2</f>
        <v>300</v>
      </c>
      <c r="K9" s="5">
        <f>ZZZ_PI1GR!O2</f>
        <v>1167</v>
      </c>
      <c r="L9" s="5">
        <f>ZZZ_PI1GR!P2</f>
        <v>1092</v>
      </c>
      <c r="M9" s="5">
        <f>ZZZ_PI1GR!Q2</f>
        <v>2259</v>
      </c>
    </row>
    <row r="10" spans="1:13" ht="12.75">
      <c r="A10" s="5" t="str">
        <f>ZZZ_PI1GR!D3</f>
        <v>20 tot 30 jaar</v>
      </c>
      <c r="B10" s="5">
        <f>ZZZ_PI1GR!E3</f>
        <v>919</v>
      </c>
      <c r="C10" s="5">
        <f>ZZZ_PI1GR!F3</f>
        <v>866</v>
      </c>
      <c r="D10" s="5">
        <f>ZZZ_PI1GR!G3</f>
        <v>1785</v>
      </c>
      <c r="E10" s="5">
        <f>ZZZ_PI1GR!H3</f>
        <v>114</v>
      </c>
      <c r="F10" s="5">
        <f>ZZZ_PI1GR!I3</f>
        <v>116</v>
      </c>
      <c r="G10" s="5">
        <f>ZZZ_PI1GR!J3</f>
        <v>230</v>
      </c>
      <c r="H10" s="5">
        <f>ZZZ_PI1GR!L3</f>
        <v>281</v>
      </c>
      <c r="I10" s="5">
        <f>ZZZ_PI1GR!M3</f>
        <v>306</v>
      </c>
      <c r="J10" s="5">
        <f>ZZZ_PI1GR!N3</f>
        <v>587</v>
      </c>
      <c r="K10" s="5">
        <f>ZZZ_PI1GR!O3</f>
        <v>1314</v>
      </c>
      <c r="L10" s="5">
        <f>ZZZ_PI1GR!P3</f>
        <v>1288</v>
      </c>
      <c r="M10" s="5">
        <f>ZZZ_PI1GR!Q3</f>
        <v>2602</v>
      </c>
    </row>
    <row r="11" spans="1:13" ht="12.75">
      <c r="A11" s="5" t="str">
        <f>ZZZ_PI1GR!D4</f>
        <v>30 tot 40 jaar</v>
      </c>
      <c r="B11" s="5">
        <f>ZZZ_PI1GR!E4</f>
        <v>924</v>
      </c>
      <c r="C11" s="5">
        <f>ZZZ_PI1GR!F4</f>
        <v>839</v>
      </c>
      <c r="D11" s="5">
        <f>ZZZ_PI1GR!G4</f>
        <v>1763</v>
      </c>
      <c r="E11" s="5">
        <f>ZZZ_PI1GR!H4</f>
        <v>98</v>
      </c>
      <c r="F11" s="5">
        <f>ZZZ_PI1GR!I4</f>
        <v>97</v>
      </c>
      <c r="G11" s="5">
        <f>ZZZ_PI1GR!J4</f>
        <v>195</v>
      </c>
      <c r="H11" s="5">
        <f>ZZZ_PI1GR!L4</f>
        <v>390</v>
      </c>
      <c r="I11" s="5">
        <f>ZZZ_PI1GR!M4</f>
        <v>369</v>
      </c>
      <c r="J11" s="5">
        <f>ZZZ_PI1GR!N4</f>
        <v>759</v>
      </c>
      <c r="K11" s="5">
        <f>ZZZ_PI1GR!O4</f>
        <v>1412</v>
      </c>
      <c r="L11" s="5">
        <f>ZZZ_PI1GR!P4</f>
        <v>1305</v>
      </c>
      <c r="M11" s="5">
        <f>ZZZ_PI1GR!Q4</f>
        <v>2717</v>
      </c>
    </row>
    <row r="12" spans="1:13" ht="12.75">
      <c r="A12" s="5" t="str">
        <f>ZZZ_PI1GR!D5</f>
        <v>40 tot 50 jaar</v>
      </c>
      <c r="B12" s="5">
        <f>ZZZ_PI1GR!E5</f>
        <v>906</v>
      </c>
      <c r="C12" s="5">
        <f>ZZZ_PI1GR!F5</f>
        <v>866</v>
      </c>
      <c r="D12" s="5">
        <f>ZZZ_PI1GR!G5</f>
        <v>1772</v>
      </c>
      <c r="E12" s="5">
        <f>ZZZ_PI1GR!H5</f>
        <v>191</v>
      </c>
      <c r="F12" s="5">
        <f>ZZZ_PI1GR!I5</f>
        <v>202</v>
      </c>
      <c r="G12" s="5">
        <f>ZZZ_PI1GR!J5</f>
        <v>393</v>
      </c>
      <c r="H12" s="5">
        <f>ZZZ_PI1GR!L5</f>
        <v>279</v>
      </c>
      <c r="I12" s="5">
        <f>ZZZ_PI1GR!M5</f>
        <v>220</v>
      </c>
      <c r="J12" s="5">
        <f>ZZZ_PI1GR!N5</f>
        <v>499</v>
      </c>
      <c r="K12" s="5">
        <f>ZZZ_PI1GR!O5</f>
        <v>1376</v>
      </c>
      <c r="L12" s="5">
        <f>ZZZ_PI1GR!P5</f>
        <v>1288</v>
      </c>
      <c r="M12" s="5">
        <f>ZZZ_PI1GR!Q5</f>
        <v>2664</v>
      </c>
    </row>
    <row r="13" spans="1:13" ht="12.75">
      <c r="A13" s="5" t="str">
        <f>ZZZ_PI1GR!D6</f>
        <v>50 tot 60 jaar</v>
      </c>
      <c r="B13" s="5">
        <f>ZZZ_PI1GR!E6</f>
        <v>1171</v>
      </c>
      <c r="C13" s="5">
        <f>ZZZ_PI1GR!F6</f>
        <v>1172</v>
      </c>
      <c r="D13" s="5">
        <f>ZZZ_PI1GR!G6</f>
        <v>2343</v>
      </c>
      <c r="E13" s="5">
        <f>ZZZ_PI1GR!H6</f>
        <v>317</v>
      </c>
      <c r="F13" s="5">
        <f>ZZZ_PI1GR!I6</f>
        <v>283</v>
      </c>
      <c r="G13" s="5">
        <f>ZZZ_PI1GR!J6</f>
        <v>600</v>
      </c>
      <c r="H13" s="5">
        <f>ZZZ_PI1GR!L6</f>
        <v>205</v>
      </c>
      <c r="I13" s="5">
        <f>ZZZ_PI1GR!M6</f>
        <v>126</v>
      </c>
      <c r="J13" s="5">
        <f>ZZZ_PI1GR!N6</f>
        <v>331</v>
      </c>
      <c r="K13" s="5">
        <f>ZZZ_PI1GR!O6</f>
        <v>1693</v>
      </c>
      <c r="L13" s="5">
        <f>ZZZ_PI1GR!P6</f>
        <v>1581</v>
      </c>
      <c r="M13" s="5">
        <f>ZZZ_PI1GR!Q6</f>
        <v>3274</v>
      </c>
    </row>
    <row r="14" spans="1:13" ht="12.75">
      <c r="A14" s="5" t="str">
        <f>ZZZ_PI1GR!D7</f>
        <v>60 tot 70 jaar</v>
      </c>
      <c r="B14" s="5">
        <f>ZZZ_PI1GR!E7</f>
        <v>1030</v>
      </c>
      <c r="C14" s="5">
        <f>ZZZ_PI1GR!F7</f>
        <v>1041</v>
      </c>
      <c r="D14" s="5">
        <f>ZZZ_PI1GR!G7</f>
        <v>2071</v>
      </c>
      <c r="E14" s="5">
        <f>ZZZ_PI1GR!H7</f>
        <v>266</v>
      </c>
      <c r="F14" s="5">
        <f>ZZZ_PI1GR!I7</f>
        <v>199</v>
      </c>
      <c r="G14" s="5">
        <f>ZZZ_PI1GR!J7</f>
        <v>465</v>
      </c>
      <c r="H14" s="5">
        <f>ZZZ_PI1GR!L7</f>
        <v>97</v>
      </c>
      <c r="I14" s="5">
        <f>ZZZ_PI1GR!M7</f>
        <v>68</v>
      </c>
      <c r="J14" s="5">
        <f>ZZZ_PI1GR!N7</f>
        <v>165</v>
      </c>
      <c r="K14" s="5">
        <f>ZZZ_PI1GR!O7</f>
        <v>1393</v>
      </c>
      <c r="L14" s="5">
        <f>ZZZ_PI1GR!P7</f>
        <v>1308</v>
      </c>
      <c r="M14" s="5">
        <f>ZZZ_PI1GR!Q7</f>
        <v>2701</v>
      </c>
    </row>
    <row r="15" spans="1:13" ht="12.75">
      <c r="A15" s="5" t="str">
        <f>ZZZ_PI1GR!D8</f>
        <v>70 tot 80 jaar</v>
      </c>
      <c r="B15" s="5">
        <f>ZZZ_PI1GR!E8</f>
        <v>697</v>
      </c>
      <c r="C15" s="5">
        <f>ZZZ_PI1GR!F8</f>
        <v>733</v>
      </c>
      <c r="D15" s="5">
        <f>ZZZ_PI1GR!G8</f>
        <v>1430</v>
      </c>
      <c r="E15" s="5">
        <f>ZZZ_PI1GR!H8</f>
        <v>224</v>
      </c>
      <c r="F15" s="5">
        <f>ZZZ_PI1GR!I8</f>
        <v>191</v>
      </c>
      <c r="G15" s="5">
        <f>ZZZ_PI1GR!J8</f>
        <v>415</v>
      </c>
      <c r="H15" s="5">
        <f>ZZZ_PI1GR!L8</f>
        <v>53</v>
      </c>
      <c r="I15" s="5">
        <f>ZZZ_PI1GR!M8</f>
        <v>44</v>
      </c>
      <c r="J15" s="5">
        <f>ZZZ_PI1GR!N8</f>
        <v>97</v>
      </c>
      <c r="K15" s="5">
        <f>ZZZ_PI1GR!O8</f>
        <v>974</v>
      </c>
      <c r="L15" s="5">
        <f>ZZZ_PI1GR!P8</f>
        <v>968</v>
      </c>
      <c r="M15" s="5">
        <f>ZZZ_PI1GR!Q8</f>
        <v>1942</v>
      </c>
    </row>
    <row r="16" spans="1:13" ht="12.75">
      <c r="A16" s="5" t="str">
        <f>ZZZ_PI1GR!D9</f>
        <v>80 tot 90 jaar</v>
      </c>
      <c r="B16" s="5">
        <f>ZZZ_PI1GR!E9</f>
        <v>338</v>
      </c>
      <c r="C16" s="5">
        <f>ZZZ_PI1GR!F9</f>
        <v>426</v>
      </c>
      <c r="D16" s="5">
        <f>ZZZ_PI1GR!G9</f>
        <v>764</v>
      </c>
      <c r="E16" s="5">
        <f>ZZZ_PI1GR!H9</f>
        <v>79</v>
      </c>
      <c r="F16" s="5">
        <f>ZZZ_PI1GR!I9</f>
        <v>70</v>
      </c>
      <c r="G16" s="5">
        <f>ZZZ_PI1GR!J9</f>
        <v>149</v>
      </c>
      <c r="H16" s="5">
        <f>ZZZ_PI1GR!L9</f>
        <v>5</v>
      </c>
      <c r="I16" s="5">
        <f>ZZZ_PI1GR!M9</f>
        <v>4</v>
      </c>
      <c r="J16" s="5">
        <f>ZZZ_PI1GR!N9</f>
        <v>9</v>
      </c>
      <c r="K16" s="5">
        <f>ZZZ_PI1GR!O9</f>
        <v>422</v>
      </c>
      <c r="L16" s="5">
        <f>ZZZ_PI1GR!P9</f>
        <v>500</v>
      </c>
      <c r="M16" s="5">
        <f>ZZZ_PI1GR!Q9</f>
        <v>922</v>
      </c>
    </row>
    <row r="17" spans="1:13" ht="12.75">
      <c r="A17" s="5" t="str">
        <f>ZZZ_PI1GR!D10</f>
        <v>90 tot 100 jaar</v>
      </c>
      <c r="B17" s="5">
        <f>ZZZ_PI1GR!E10</f>
        <v>57</v>
      </c>
      <c r="C17" s="5">
        <f>ZZZ_PI1GR!F10</f>
        <v>80</v>
      </c>
      <c r="D17" s="5">
        <f>ZZZ_PI1GR!G10</f>
        <v>137</v>
      </c>
      <c r="E17" s="5">
        <f>ZZZ_PI1GR!H10</f>
        <v>4</v>
      </c>
      <c r="F17" s="5">
        <f>ZZZ_PI1GR!I10</f>
        <v>10</v>
      </c>
      <c r="G17" s="5">
        <f>ZZZ_PI1GR!J10</f>
        <v>14</v>
      </c>
      <c r="H17" s="5">
        <f>ZZZ_PI1GR!L10</f>
        <v>1</v>
      </c>
      <c r="I17" s="5">
        <f>ZZZ_PI1GR!M10</f>
        <v>0</v>
      </c>
      <c r="J17" s="5">
        <f>ZZZ_PI1GR!N10</f>
        <v>1</v>
      </c>
      <c r="K17" s="5">
        <f>ZZZ_PI1GR!O10</f>
        <v>62</v>
      </c>
      <c r="L17" s="5">
        <f>ZZZ_PI1GR!P10</f>
        <v>90</v>
      </c>
      <c r="M17" s="5">
        <f>ZZZ_PI1GR!Q10</f>
        <v>152</v>
      </c>
    </row>
    <row r="18" spans="1:13" ht="12.75">
      <c r="A18" s="5" t="str">
        <f>ZZZ_PI1GR!D11</f>
        <v>100 tot 110 jaar</v>
      </c>
      <c r="B18" s="5">
        <f>ZZZ_PI1GR!E11</f>
        <v>1</v>
      </c>
      <c r="C18" s="5">
        <f>ZZZ_PI1GR!F11</f>
        <v>2</v>
      </c>
      <c r="D18" s="5">
        <f>ZZZ_PI1GR!G11</f>
        <v>3</v>
      </c>
      <c r="E18" s="5">
        <f>ZZZ_PI1GR!H11</f>
        <v>0</v>
      </c>
      <c r="F18" s="5">
        <f>ZZZ_PI1GR!I11</f>
        <v>0</v>
      </c>
      <c r="G18" s="5">
        <f>ZZZ_PI1GR!J11</f>
        <v>0</v>
      </c>
      <c r="H18" s="5">
        <f>ZZZ_PI1GR!L11</f>
        <v>0</v>
      </c>
      <c r="I18" s="5">
        <f>ZZZ_PI1GR!M11</f>
        <v>1</v>
      </c>
      <c r="J18" s="5">
        <f>ZZZ_PI1GR!N11</f>
        <v>1</v>
      </c>
      <c r="K18" s="5">
        <f>ZZZ_PI1GR!O11</f>
        <v>1</v>
      </c>
      <c r="L18" s="5">
        <f>ZZZ_PI1GR!P11</f>
        <v>3</v>
      </c>
      <c r="M18" s="5">
        <f>ZZZ_PI1GR!Q11</f>
        <v>4</v>
      </c>
    </row>
    <row r="19" spans="1:13" ht="12.75">
      <c r="A19" s="5" t="str">
        <f>ZZZ_PI1GR!D12</f>
        <v>110 tot 120 jaar</v>
      </c>
      <c r="B19" s="5">
        <f>ZZZ_PI1GR!E12</f>
        <v>0</v>
      </c>
      <c r="C19" s="5">
        <f>ZZZ_PI1GR!F12</f>
        <v>0</v>
      </c>
      <c r="D19" s="5">
        <f>ZZZ_PI1GR!G12</f>
        <v>0</v>
      </c>
      <c r="E19" s="5">
        <f>ZZZ_PI1GR!H12</f>
        <v>0</v>
      </c>
      <c r="F19" s="5">
        <f>ZZZ_PI1GR!I12</f>
        <v>0</v>
      </c>
      <c r="G19" s="5">
        <f>ZZZ_PI1GR!J12</f>
        <v>0</v>
      </c>
      <c r="H19" s="5">
        <f>ZZZ_PI1GR!L12</f>
        <v>0</v>
      </c>
      <c r="I19" s="5">
        <f>ZZZ_PI1GR!M12</f>
        <v>0</v>
      </c>
      <c r="J19" s="5">
        <f>ZZZ_PI1GR!N12</f>
        <v>0</v>
      </c>
      <c r="K19" s="5">
        <f>ZZZ_PI1GR!O12</f>
        <v>0</v>
      </c>
      <c r="L19" s="5">
        <f>ZZZ_PI1GR!P12</f>
        <v>0</v>
      </c>
      <c r="M19" s="5">
        <f>ZZZ_PI1GR!Q12</f>
        <v>0</v>
      </c>
    </row>
    <row r="20" spans="1:13" ht="12.75">
      <c r="A20" s="5" t="str">
        <f>ZZZ_PI1GR!D13</f>
        <v>0 tot 18 jaar</v>
      </c>
      <c r="B20" s="5">
        <f>ZZZ_PI1GR!E13</f>
        <v>1487</v>
      </c>
      <c r="C20" s="5">
        <f>ZZZ_PI1GR!F13</f>
        <v>1434</v>
      </c>
      <c r="D20" s="5">
        <f>ZZZ_PI1GR!G13</f>
        <v>2921</v>
      </c>
      <c r="E20" s="5">
        <f>ZZZ_PI1GR!H13</f>
        <v>185</v>
      </c>
      <c r="F20" s="5">
        <f>ZZZ_PI1GR!I13</f>
        <v>177</v>
      </c>
      <c r="G20" s="5">
        <f>ZZZ_PI1GR!J13</f>
        <v>362</v>
      </c>
      <c r="H20" s="5">
        <f>ZZZ_PI1GR!L13</f>
        <v>427</v>
      </c>
      <c r="I20" s="5">
        <f>ZZZ_PI1GR!M13</f>
        <v>410</v>
      </c>
      <c r="J20" s="5">
        <f>ZZZ_PI1GR!N13</f>
        <v>837</v>
      </c>
      <c r="K20" s="5">
        <f>ZZZ_PI1GR!O13</f>
        <v>2099</v>
      </c>
      <c r="L20" s="5">
        <f>ZZZ_PI1GR!P13</f>
        <v>2021</v>
      </c>
      <c r="M20" s="5">
        <f>ZZZ_PI1GR!Q13</f>
        <v>4120</v>
      </c>
    </row>
    <row r="21" spans="1:13" ht="12.75">
      <c r="A21" s="5" t="str">
        <f>ZZZ_PI1GR!D14</f>
        <v>18 tot 65 jaar</v>
      </c>
      <c r="B21" s="5">
        <f>ZZZ_PI1GR!E14</f>
        <v>4634</v>
      </c>
      <c r="C21" s="5">
        <f>ZZZ_PI1GR!F14</f>
        <v>4467</v>
      </c>
      <c r="D21" s="5">
        <f>ZZZ_PI1GR!G14</f>
        <v>9101</v>
      </c>
      <c r="E21" s="5">
        <f>ZZZ_PI1GR!H14</f>
        <v>891</v>
      </c>
      <c r="F21" s="5">
        <f>ZZZ_PI1GR!I14</f>
        <v>823</v>
      </c>
      <c r="G21" s="5">
        <f>ZZZ_PI1GR!J14</f>
        <v>1714</v>
      </c>
      <c r="H21" s="5">
        <f>ZZZ_PI1GR!L14</f>
        <v>1240</v>
      </c>
      <c r="I21" s="5">
        <f>ZZZ_PI1GR!M14</f>
        <v>1084</v>
      </c>
      <c r="J21" s="5">
        <f>ZZZ_PI1GR!N14</f>
        <v>2324</v>
      </c>
      <c r="K21" s="5">
        <f>ZZZ_PI1GR!O14</f>
        <v>6765</v>
      </c>
      <c r="L21" s="5">
        <f>ZZZ_PI1GR!P14</f>
        <v>6374</v>
      </c>
      <c r="M21" s="5">
        <f>ZZZ_PI1GR!Q14</f>
        <v>13139</v>
      </c>
    </row>
    <row r="22" spans="1:13" ht="12.75">
      <c r="A22" s="5" t="str">
        <f>ZZZ_PI1GR!D15</f>
        <v>65 jaar en ouder</v>
      </c>
      <c r="B22" s="5">
        <f>ZZZ_PI1GR!E15</f>
        <v>1589</v>
      </c>
      <c r="C22" s="5">
        <f>ZZZ_PI1GR!F15</f>
        <v>1722</v>
      </c>
      <c r="D22" s="5">
        <f>ZZZ_PI1GR!G15</f>
        <v>3311</v>
      </c>
      <c r="E22" s="5">
        <f>ZZZ_PI1GR!H15</f>
        <v>436</v>
      </c>
      <c r="F22" s="5">
        <f>ZZZ_PI1GR!I15</f>
        <v>375</v>
      </c>
      <c r="G22" s="5">
        <f>ZZZ_PI1GR!J15</f>
        <v>811</v>
      </c>
      <c r="H22" s="5">
        <f>ZZZ_PI1GR!L15</f>
        <v>95</v>
      </c>
      <c r="I22" s="5">
        <f>ZZZ_PI1GR!M15</f>
        <v>80</v>
      </c>
      <c r="J22" s="5">
        <f>ZZZ_PI1GR!N15</f>
        <v>175</v>
      </c>
      <c r="K22" s="5">
        <f>ZZZ_PI1GR!O15</f>
        <v>2120</v>
      </c>
      <c r="L22" s="5">
        <f>ZZZ_PI1GR!P15</f>
        <v>2177</v>
      </c>
      <c r="M22" s="5">
        <f>ZZZ_PI1GR!Q15</f>
        <v>4297</v>
      </c>
    </row>
    <row r="23" spans="1:13" ht="12.75">
      <c r="A23" s="76" t="s">
        <v>74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75"/>
    </row>
  </sheetData>
  <sheetProtection/>
  <mergeCells count="8">
    <mergeCell ref="A1:M1"/>
    <mergeCell ref="B5:G5"/>
    <mergeCell ref="H5:J5"/>
    <mergeCell ref="K5:M5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A1:P11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27.140625" style="48" customWidth="1"/>
    <col min="2" max="4" width="4.421875" style="48" customWidth="1"/>
    <col min="5" max="5" width="4.28125" style="48" customWidth="1"/>
    <col min="6" max="6" width="4.421875" style="48" customWidth="1"/>
    <col min="7" max="7" width="4.28125" style="48" customWidth="1"/>
    <col min="8" max="10" width="4.421875" style="48" customWidth="1"/>
    <col min="11" max="11" width="4.7109375" style="48" customWidth="1"/>
    <col min="12" max="12" width="4.28125" style="48" customWidth="1"/>
    <col min="13" max="13" width="4.421875" style="48" customWidth="1"/>
    <col min="14" max="15" width="4.8515625" style="48" customWidth="1"/>
    <col min="16" max="16" width="5.7109375" style="48" customWidth="1"/>
    <col min="17" max="16384" width="9.140625" style="48" customWidth="1"/>
  </cols>
  <sheetData>
    <row r="1" spans="1:16" ht="15">
      <c r="A1" s="77" t="str">
        <f>CONCATENATE("Statistiek vreemdelingen op ",ZZZ_PIT!D1)</f>
        <v>Statistiek vreemdelingen op 14.12.2020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2">
      <c r="A2" s="3" t="str">
        <f>CONCATENATE("Gemeente ",ZZZ_PIT!A1)</f>
        <v>Gemeente HOOGSTRATEN</v>
      </c>
      <c r="B2" s="3"/>
      <c r="C2" s="3"/>
      <c r="D2" s="7"/>
      <c r="E2" s="2"/>
      <c r="F2" s="2"/>
      <c r="G2" s="3"/>
      <c r="H2" s="15"/>
      <c r="I2" s="7"/>
      <c r="J2" s="3"/>
      <c r="K2" s="2"/>
      <c r="L2" s="2"/>
      <c r="M2" s="2"/>
      <c r="N2" s="2"/>
      <c r="O2" s="2"/>
      <c r="P2" s="2"/>
    </row>
    <row r="3" spans="1:16" ht="12">
      <c r="A3" s="2">
        <f>CONCATENATE(ZZZ_PIT!B1)</f>
      </c>
      <c r="B3" s="3"/>
      <c r="C3" s="3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">
      <c r="A4" s="2" t="str">
        <f>CONCATENATE("Opgemaakt op: ",ZZZ_PIT!F1)</f>
        <v>Opgemaakt op: 14.12.2020</v>
      </c>
      <c r="B4" s="2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A5" s="49"/>
      <c r="B5" s="90" t="s">
        <v>9</v>
      </c>
      <c r="C5" s="90"/>
      <c r="D5" s="90"/>
      <c r="E5" s="90"/>
      <c r="F5" s="90" t="s">
        <v>7</v>
      </c>
      <c r="G5" s="90"/>
      <c r="H5" s="90"/>
      <c r="I5" s="90"/>
      <c r="J5" s="90" t="s">
        <v>10</v>
      </c>
      <c r="K5" s="90"/>
      <c r="L5" s="90"/>
      <c r="M5" s="90"/>
      <c r="N5" s="91" t="s">
        <v>11</v>
      </c>
      <c r="O5" s="92"/>
      <c r="P5" s="50" t="s">
        <v>12</v>
      </c>
    </row>
    <row r="6" spans="1:16" ht="11.25">
      <c r="A6" s="51"/>
      <c r="B6" s="89" t="s">
        <v>13</v>
      </c>
      <c r="C6" s="89"/>
      <c r="D6" s="89" t="s">
        <v>14</v>
      </c>
      <c r="E6" s="89"/>
      <c r="F6" s="89" t="s">
        <v>13</v>
      </c>
      <c r="G6" s="89"/>
      <c r="H6" s="89" t="s">
        <v>14</v>
      </c>
      <c r="I6" s="89"/>
      <c r="J6" s="89" t="s">
        <v>13</v>
      </c>
      <c r="K6" s="89"/>
      <c r="L6" s="89" t="s">
        <v>14</v>
      </c>
      <c r="M6" s="89"/>
      <c r="N6" s="88" t="s">
        <v>15</v>
      </c>
      <c r="O6" s="88"/>
      <c r="P6" s="52" t="s">
        <v>16</v>
      </c>
    </row>
    <row r="7" spans="1:16" ht="11.25">
      <c r="A7" s="53" t="s">
        <v>17</v>
      </c>
      <c r="B7" s="54" t="s">
        <v>18</v>
      </c>
      <c r="C7" s="54" t="s">
        <v>19</v>
      </c>
      <c r="D7" s="54" t="s">
        <v>18</v>
      </c>
      <c r="E7" s="54" t="s">
        <v>19</v>
      </c>
      <c r="F7" s="54" t="s">
        <v>18</v>
      </c>
      <c r="G7" s="54" t="s">
        <v>19</v>
      </c>
      <c r="H7" s="54" t="s">
        <v>18</v>
      </c>
      <c r="I7" s="54" t="s">
        <v>19</v>
      </c>
      <c r="J7" s="54" t="s">
        <v>18</v>
      </c>
      <c r="K7" s="54" t="s">
        <v>19</v>
      </c>
      <c r="L7" s="54" t="s">
        <v>18</v>
      </c>
      <c r="M7" s="54" t="s">
        <v>19</v>
      </c>
      <c r="N7" s="55" t="s">
        <v>20</v>
      </c>
      <c r="O7" s="55" t="s">
        <v>21</v>
      </c>
      <c r="P7" s="56"/>
    </row>
    <row r="8" spans="1:16" ht="11.25">
      <c r="A8" s="51" t="str">
        <f>ZZZ_PI2!B48</f>
        <v>Afghanistan</v>
      </c>
      <c r="B8" s="57">
        <f>ZZZ_PI2!C48</f>
        <v>0</v>
      </c>
      <c r="C8" s="57">
        <f>ZZZ_PI2!D48</f>
        <v>2</v>
      </c>
      <c r="D8" s="57">
        <f>ZZZ_PI2!E48</f>
        <v>0</v>
      </c>
      <c r="E8" s="57">
        <f>ZZZ_PI2!F48</f>
        <v>0</v>
      </c>
      <c r="F8" s="57">
        <f>ZZZ_PI2!G48</f>
        <v>0</v>
      </c>
      <c r="G8" s="57">
        <f>ZZZ_PI2!H48</f>
        <v>8</v>
      </c>
      <c r="H8" s="57">
        <f>ZZZ_PI2!I48</f>
        <v>0</v>
      </c>
      <c r="I8" s="57">
        <f>ZZZ_PI2!J48</f>
        <v>3</v>
      </c>
      <c r="J8" s="57">
        <f>ZZZ_PI2!K48</f>
        <v>0</v>
      </c>
      <c r="K8" s="57">
        <f>ZZZ_PI2!L48</f>
        <v>10</v>
      </c>
      <c r="L8" s="57">
        <f>ZZZ_PI2!M48</f>
        <v>0</v>
      </c>
      <c r="M8" s="57">
        <f>ZZZ_PI2!N48</f>
        <v>3</v>
      </c>
      <c r="N8" s="57">
        <f>ZZZ_PI2!O48</f>
        <v>10</v>
      </c>
      <c r="O8" s="57">
        <f>ZZZ_PI2!P48</f>
        <v>3</v>
      </c>
      <c r="P8" s="57">
        <f>ZZZ_PI2!Q48</f>
        <v>13</v>
      </c>
    </row>
    <row r="9" spans="1:16" ht="11.25">
      <c r="A9" s="51" t="str">
        <f>ZZZ_PI2!B1</f>
        <v>Albanië</v>
      </c>
      <c r="B9" s="57">
        <f>ZZZ_PI2!C1</f>
        <v>0</v>
      </c>
      <c r="C9" s="57">
        <f>ZZZ_PI2!D1</f>
        <v>0</v>
      </c>
      <c r="D9" s="57">
        <f>ZZZ_PI2!E1</f>
        <v>0</v>
      </c>
      <c r="E9" s="57">
        <f>ZZZ_PI2!F1</f>
        <v>0</v>
      </c>
      <c r="F9" s="57">
        <f>ZZZ_PI2!G1</f>
        <v>0</v>
      </c>
      <c r="G9" s="57">
        <f>ZZZ_PI2!H1</f>
        <v>4</v>
      </c>
      <c r="H9" s="57">
        <f>ZZZ_PI2!I1</f>
        <v>0</v>
      </c>
      <c r="I9" s="57">
        <f>ZZZ_PI2!J1</f>
        <v>0</v>
      </c>
      <c r="J9" s="57">
        <f>ZZZ_PI2!K1</f>
        <v>0</v>
      </c>
      <c r="K9" s="57">
        <f>ZZZ_PI2!L1</f>
        <v>4</v>
      </c>
      <c r="L9" s="57">
        <f>ZZZ_PI2!M1</f>
        <v>0</v>
      </c>
      <c r="M9" s="57">
        <f>ZZZ_PI2!N1</f>
        <v>0</v>
      </c>
      <c r="N9" s="57">
        <f>ZZZ_PI2!O1</f>
        <v>4</v>
      </c>
      <c r="O9" s="57">
        <f>ZZZ_PI2!P1</f>
        <v>0</v>
      </c>
      <c r="P9" s="57">
        <f>ZZZ_PI2!Q1</f>
        <v>4</v>
      </c>
    </row>
    <row r="10" spans="1:16" ht="11.25">
      <c r="A10" s="51" t="str">
        <f>ZZZ_PI2!B74</f>
        <v>Angola</v>
      </c>
      <c r="B10" s="57">
        <f>ZZZ_PI2!C74</f>
        <v>0</v>
      </c>
      <c r="C10" s="57">
        <f>ZZZ_PI2!D74</f>
        <v>0</v>
      </c>
      <c r="D10" s="57">
        <f>ZZZ_PI2!E74</f>
        <v>0</v>
      </c>
      <c r="E10" s="57">
        <f>ZZZ_PI2!F74</f>
        <v>0</v>
      </c>
      <c r="F10" s="57">
        <f>ZZZ_PI2!G74</f>
        <v>0</v>
      </c>
      <c r="G10" s="57">
        <f>ZZZ_PI2!H74</f>
        <v>0</v>
      </c>
      <c r="H10" s="57">
        <f>ZZZ_PI2!I74</f>
        <v>0</v>
      </c>
      <c r="I10" s="57">
        <f>ZZZ_PI2!J74</f>
        <v>1</v>
      </c>
      <c r="J10" s="57">
        <f>ZZZ_PI2!K74</f>
        <v>0</v>
      </c>
      <c r="K10" s="57">
        <f>ZZZ_PI2!L74</f>
        <v>0</v>
      </c>
      <c r="L10" s="57">
        <f>ZZZ_PI2!M74</f>
        <v>0</v>
      </c>
      <c r="M10" s="57">
        <f>ZZZ_PI2!N74</f>
        <v>1</v>
      </c>
      <c r="N10" s="57">
        <f>ZZZ_PI2!O74</f>
        <v>0</v>
      </c>
      <c r="O10" s="57">
        <f>ZZZ_PI2!P74</f>
        <v>1</v>
      </c>
      <c r="P10" s="57">
        <f>ZZZ_PI2!Q74</f>
        <v>1</v>
      </c>
    </row>
    <row r="11" spans="1:16" ht="11.25">
      <c r="A11" s="51" t="str">
        <f>ZZZ_PI2!B88</f>
        <v>Argentinië</v>
      </c>
      <c r="B11" s="57">
        <f>ZZZ_PI2!C88</f>
        <v>0</v>
      </c>
      <c r="C11" s="57">
        <f>ZZZ_PI2!D88</f>
        <v>0</v>
      </c>
      <c r="D11" s="57">
        <f>ZZZ_PI2!E88</f>
        <v>0</v>
      </c>
      <c r="E11" s="57">
        <f>ZZZ_PI2!F88</f>
        <v>0</v>
      </c>
      <c r="F11" s="57">
        <f>ZZZ_PI2!G88</f>
        <v>0</v>
      </c>
      <c r="G11" s="57">
        <f>ZZZ_PI2!H88</f>
        <v>0</v>
      </c>
      <c r="H11" s="57">
        <f>ZZZ_PI2!I88</f>
        <v>0</v>
      </c>
      <c r="I11" s="57">
        <f>ZZZ_PI2!J88</f>
        <v>1</v>
      </c>
      <c r="J11" s="57">
        <f>ZZZ_PI2!K88</f>
        <v>0</v>
      </c>
      <c r="K11" s="57">
        <f>ZZZ_PI2!L88</f>
        <v>0</v>
      </c>
      <c r="L11" s="57">
        <f>ZZZ_PI2!M88</f>
        <v>0</v>
      </c>
      <c r="M11" s="57">
        <f>ZZZ_PI2!N88</f>
        <v>1</v>
      </c>
      <c r="N11" s="57">
        <f>ZZZ_PI2!O88</f>
        <v>0</v>
      </c>
      <c r="O11" s="57">
        <f>ZZZ_PI2!P88</f>
        <v>1</v>
      </c>
      <c r="P11" s="57">
        <f>ZZZ_PI2!Q88</f>
        <v>1</v>
      </c>
    </row>
    <row r="12" spans="1:16" ht="11.25">
      <c r="A12" s="51" t="str">
        <f>ZZZ_PI2!B47</f>
        <v>Armenië</v>
      </c>
      <c r="B12" s="57">
        <f>ZZZ_PI2!C47</f>
        <v>0</v>
      </c>
      <c r="C12" s="57">
        <f>ZZZ_PI2!D47</f>
        <v>0</v>
      </c>
      <c r="D12" s="57">
        <f>ZZZ_PI2!E47</f>
        <v>0</v>
      </c>
      <c r="E12" s="57">
        <f>ZZZ_PI2!F47</f>
        <v>0</v>
      </c>
      <c r="F12" s="57">
        <f>ZZZ_PI2!G47</f>
        <v>0</v>
      </c>
      <c r="G12" s="57">
        <f>ZZZ_PI2!H47</f>
        <v>2</v>
      </c>
      <c r="H12" s="57">
        <f>ZZZ_PI2!I47</f>
        <v>0</v>
      </c>
      <c r="I12" s="57">
        <f>ZZZ_PI2!J47</f>
        <v>2</v>
      </c>
      <c r="J12" s="57">
        <f>ZZZ_PI2!K47</f>
        <v>0</v>
      </c>
      <c r="K12" s="57">
        <f>ZZZ_PI2!L47</f>
        <v>2</v>
      </c>
      <c r="L12" s="57">
        <f>ZZZ_PI2!M47</f>
        <v>0</v>
      </c>
      <c r="M12" s="57">
        <f>ZZZ_PI2!N47</f>
        <v>2</v>
      </c>
      <c r="N12" s="57">
        <f>ZZZ_PI2!O47</f>
        <v>2</v>
      </c>
      <c r="O12" s="57">
        <f>ZZZ_PI2!P47</f>
        <v>2</v>
      </c>
      <c r="P12" s="57">
        <f>ZZZ_PI2!Q47</f>
        <v>4</v>
      </c>
    </row>
    <row r="13" spans="1:16" ht="11.25">
      <c r="A13" s="51" t="str">
        <f>ZZZ_PI2!B46</f>
        <v>Bangladesh</v>
      </c>
      <c r="B13" s="57">
        <f>ZZZ_PI2!C46</f>
        <v>0</v>
      </c>
      <c r="C13" s="57">
        <f>ZZZ_PI2!D46</f>
        <v>0</v>
      </c>
      <c r="D13" s="57">
        <f>ZZZ_PI2!E46</f>
        <v>0</v>
      </c>
      <c r="E13" s="57">
        <f>ZZZ_PI2!F46</f>
        <v>0</v>
      </c>
      <c r="F13" s="57">
        <f>ZZZ_PI2!G46</f>
        <v>0</v>
      </c>
      <c r="G13" s="57">
        <f>ZZZ_PI2!H46</f>
        <v>0</v>
      </c>
      <c r="H13" s="57">
        <f>ZZZ_PI2!I46</f>
        <v>0</v>
      </c>
      <c r="I13" s="57">
        <f>ZZZ_PI2!J46</f>
        <v>1</v>
      </c>
      <c r="J13" s="57">
        <f>ZZZ_PI2!K46</f>
        <v>0</v>
      </c>
      <c r="K13" s="57">
        <f>ZZZ_PI2!L46</f>
        <v>0</v>
      </c>
      <c r="L13" s="57">
        <f>ZZZ_PI2!M46</f>
        <v>0</v>
      </c>
      <c r="M13" s="57">
        <f>ZZZ_PI2!N46</f>
        <v>1</v>
      </c>
      <c r="N13" s="57">
        <f>ZZZ_PI2!O46</f>
        <v>0</v>
      </c>
      <c r="O13" s="57">
        <f>ZZZ_PI2!P46</f>
        <v>1</v>
      </c>
      <c r="P13" s="57">
        <f>ZZZ_PI2!Q46</f>
        <v>1</v>
      </c>
    </row>
    <row r="14" spans="1:16" ht="11.25">
      <c r="A14" s="51" t="str">
        <f>ZZZ_PI2!B89</f>
        <v>Brazilië</v>
      </c>
      <c r="B14" s="57">
        <f>ZZZ_PI2!C89</f>
        <v>0</v>
      </c>
      <c r="C14" s="57">
        <f>ZZZ_PI2!D89</f>
        <v>0</v>
      </c>
      <c r="D14" s="57">
        <f>ZZZ_PI2!E89</f>
        <v>0</v>
      </c>
      <c r="E14" s="57">
        <f>ZZZ_PI2!F89</f>
        <v>1</v>
      </c>
      <c r="F14" s="57">
        <f>ZZZ_PI2!G89</f>
        <v>1</v>
      </c>
      <c r="G14" s="57">
        <f>ZZZ_PI2!H89</f>
        <v>5</v>
      </c>
      <c r="H14" s="57">
        <f>ZZZ_PI2!I89</f>
        <v>0</v>
      </c>
      <c r="I14" s="57">
        <f>ZZZ_PI2!J89</f>
        <v>12</v>
      </c>
      <c r="J14" s="57">
        <f>ZZZ_PI2!K89</f>
        <v>1</v>
      </c>
      <c r="K14" s="57">
        <f>ZZZ_PI2!L89</f>
        <v>5</v>
      </c>
      <c r="L14" s="57">
        <f>ZZZ_PI2!M89</f>
        <v>0</v>
      </c>
      <c r="M14" s="57">
        <f>ZZZ_PI2!N89</f>
        <v>13</v>
      </c>
      <c r="N14" s="57">
        <f>ZZZ_PI2!O89</f>
        <v>6</v>
      </c>
      <c r="O14" s="57">
        <f>ZZZ_PI2!P89</f>
        <v>13</v>
      </c>
      <c r="P14" s="57">
        <f>ZZZ_PI2!Q89</f>
        <v>19</v>
      </c>
    </row>
    <row r="15" spans="1:16" ht="11.25">
      <c r="A15" s="51" t="str">
        <f>ZZZ_PI2!B4</f>
        <v>Bulgarije</v>
      </c>
      <c r="B15" s="57">
        <f>ZZZ_PI2!C4</f>
        <v>0</v>
      </c>
      <c r="C15" s="57">
        <f>ZZZ_PI2!D4</f>
        <v>0</v>
      </c>
      <c r="D15" s="57">
        <f>ZZZ_PI2!E4</f>
        <v>1</v>
      </c>
      <c r="E15" s="57">
        <f>ZZZ_PI2!F4</f>
        <v>0</v>
      </c>
      <c r="F15" s="57">
        <f>ZZZ_PI2!G4</f>
        <v>1</v>
      </c>
      <c r="G15" s="57">
        <f>ZZZ_PI2!H4</f>
        <v>4</v>
      </c>
      <c r="H15" s="57">
        <f>ZZZ_PI2!I4</f>
        <v>1</v>
      </c>
      <c r="I15" s="57">
        <f>ZZZ_PI2!J4</f>
        <v>3</v>
      </c>
      <c r="J15" s="57">
        <f>ZZZ_PI2!K4</f>
        <v>1</v>
      </c>
      <c r="K15" s="57">
        <f>ZZZ_PI2!L4</f>
        <v>4</v>
      </c>
      <c r="L15" s="57">
        <f>ZZZ_PI2!M4</f>
        <v>2</v>
      </c>
      <c r="M15" s="57">
        <f>ZZZ_PI2!N4</f>
        <v>3</v>
      </c>
      <c r="N15" s="57">
        <f>ZZZ_PI2!O4</f>
        <v>5</v>
      </c>
      <c r="O15" s="57">
        <f>ZZZ_PI2!P4</f>
        <v>5</v>
      </c>
      <c r="P15" s="57">
        <f>ZZZ_PI2!Q4</f>
        <v>10</v>
      </c>
    </row>
    <row r="16" spans="1:16" ht="11.25">
      <c r="A16" s="51" t="str">
        <f>ZZZ_PI2!B79</f>
        <v>Canada</v>
      </c>
      <c r="B16" s="57">
        <f>ZZZ_PI2!C79</f>
        <v>0</v>
      </c>
      <c r="C16" s="57">
        <f>ZZZ_PI2!D79</f>
        <v>2</v>
      </c>
      <c r="D16" s="57">
        <f>ZZZ_PI2!E79</f>
        <v>0</v>
      </c>
      <c r="E16" s="57">
        <f>ZZZ_PI2!F79</f>
        <v>0</v>
      </c>
      <c r="F16" s="57">
        <f>ZZZ_PI2!G79</f>
        <v>0</v>
      </c>
      <c r="G16" s="57">
        <f>ZZZ_PI2!H79</f>
        <v>0</v>
      </c>
      <c r="H16" s="57">
        <f>ZZZ_PI2!I79</f>
        <v>0</v>
      </c>
      <c r="I16" s="57">
        <f>ZZZ_PI2!J79</f>
        <v>1</v>
      </c>
      <c r="J16" s="57">
        <f>ZZZ_PI2!K79</f>
        <v>0</v>
      </c>
      <c r="K16" s="57">
        <f>ZZZ_PI2!L79</f>
        <v>2</v>
      </c>
      <c r="L16" s="57">
        <f>ZZZ_PI2!M79</f>
        <v>0</v>
      </c>
      <c r="M16" s="57">
        <f>ZZZ_PI2!N79</f>
        <v>1</v>
      </c>
      <c r="N16" s="57">
        <f>ZZZ_PI2!O79</f>
        <v>2</v>
      </c>
      <c r="O16" s="57">
        <f>ZZZ_PI2!P79</f>
        <v>1</v>
      </c>
      <c r="P16" s="57">
        <f>ZZZ_PI2!Q79</f>
        <v>3</v>
      </c>
    </row>
    <row r="17" spans="1:16" ht="11.25">
      <c r="A17" s="51" t="str">
        <f>ZZZ_PI2!B42</f>
        <v>China</v>
      </c>
      <c r="B17" s="57">
        <f>ZZZ_PI2!C42</f>
        <v>0</v>
      </c>
      <c r="C17" s="57">
        <f>ZZZ_PI2!D42</f>
        <v>1</v>
      </c>
      <c r="D17" s="57">
        <f>ZZZ_PI2!E42</f>
        <v>0</v>
      </c>
      <c r="E17" s="57">
        <f>ZZZ_PI2!F42</f>
        <v>0</v>
      </c>
      <c r="F17" s="57">
        <f>ZZZ_PI2!G42</f>
        <v>0</v>
      </c>
      <c r="G17" s="57">
        <f>ZZZ_PI2!H42</f>
        <v>1</v>
      </c>
      <c r="H17" s="57">
        <f>ZZZ_PI2!I42</f>
        <v>0</v>
      </c>
      <c r="I17" s="57">
        <f>ZZZ_PI2!J42</f>
        <v>4</v>
      </c>
      <c r="J17" s="57">
        <f>ZZZ_PI2!K42</f>
        <v>0</v>
      </c>
      <c r="K17" s="57">
        <f>ZZZ_PI2!L42</f>
        <v>2</v>
      </c>
      <c r="L17" s="57">
        <f>ZZZ_PI2!M42</f>
        <v>0</v>
      </c>
      <c r="M17" s="57">
        <f>ZZZ_PI2!N42</f>
        <v>4</v>
      </c>
      <c r="N17" s="57">
        <f>ZZZ_PI2!O42</f>
        <v>2</v>
      </c>
      <c r="O17" s="57">
        <f>ZZZ_PI2!P42</f>
        <v>4</v>
      </c>
      <c r="P17" s="57">
        <f>ZZZ_PI2!Q42</f>
        <v>6</v>
      </c>
    </row>
    <row r="18" spans="1:16" ht="11.25">
      <c r="A18" s="51" t="str">
        <f>ZZZ_PI2!B90</f>
        <v>Colombia</v>
      </c>
      <c r="B18" s="57">
        <f>ZZZ_PI2!C90</f>
        <v>0</v>
      </c>
      <c r="C18" s="57">
        <f>ZZZ_PI2!D90</f>
        <v>0</v>
      </c>
      <c r="D18" s="57">
        <f>ZZZ_PI2!E90</f>
        <v>0</v>
      </c>
      <c r="E18" s="57">
        <f>ZZZ_PI2!F90</f>
        <v>1</v>
      </c>
      <c r="F18" s="57">
        <f>ZZZ_PI2!G90</f>
        <v>1</v>
      </c>
      <c r="G18" s="57">
        <f>ZZZ_PI2!H90</f>
        <v>1</v>
      </c>
      <c r="H18" s="57">
        <f>ZZZ_PI2!I90</f>
        <v>0</v>
      </c>
      <c r="I18" s="57">
        <f>ZZZ_PI2!J90</f>
        <v>5</v>
      </c>
      <c r="J18" s="57">
        <f>ZZZ_PI2!K90</f>
        <v>1</v>
      </c>
      <c r="K18" s="57">
        <f>ZZZ_PI2!L90</f>
        <v>1</v>
      </c>
      <c r="L18" s="57">
        <f>ZZZ_PI2!M90</f>
        <v>0</v>
      </c>
      <c r="M18" s="57">
        <f>ZZZ_PI2!N90</f>
        <v>6</v>
      </c>
      <c r="N18" s="57">
        <f>ZZZ_PI2!O90</f>
        <v>2</v>
      </c>
      <c r="O18" s="57">
        <f>ZZZ_PI2!P90</f>
        <v>6</v>
      </c>
      <c r="P18" s="57">
        <f>ZZZ_PI2!Q90</f>
        <v>8</v>
      </c>
    </row>
    <row r="19" spans="1:16" ht="11.25">
      <c r="A19" s="51" t="str">
        <f>ZZZ_PI2!B59</f>
        <v>Congo (Dem. Rep.)</v>
      </c>
      <c r="B19" s="57">
        <f>ZZZ_PI2!C59</f>
        <v>0</v>
      </c>
      <c r="C19" s="57">
        <f>ZZZ_PI2!D59</f>
        <v>0</v>
      </c>
      <c r="D19" s="57">
        <f>ZZZ_PI2!E59</f>
        <v>0</v>
      </c>
      <c r="E19" s="57">
        <f>ZZZ_PI2!F59</f>
        <v>0</v>
      </c>
      <c r="F19" s="57">
        <f>ZZZ_PI2!G59</f>
        <v>0</v>
      </c>
      <c r="G19" s="57">
        <f>ZZZ_PI2!H59</f>
        <v>1</v>
      </c>
      <c r="H19" s="57">
        <f>ZZZ_PI2!I59</f>
        <v>0</v>
      </c>
      <c r="I19" s="57">
        <f>ZZZ_PI2!J59</f>
        <v>0</v>
      </c>
      <c r="J19" s="57">
        <f>ZZZ_PI2!K59</f>
        <v>0</v>
      </c>
      <c r="K19" s="57">
        <f>ZZZ_PI2!L59</f>
        <v>1</v>
      </c>
      <c r="L19" s="57">
        <f>ZZZ_PI2!M59</f>
        <v>0</v>
      </c>
      <c r="M19" s="57">
        <f>ZZZ_PI2!N59</f>
        <v>0</v>
      </c>
      <c r="N19" s="57">
        <f>ZZZ_PI2!O59</f>
        <v>1</v>
      </c>
      <c r="O19" s="57">
        <f>ZZZ_PI2!P59</f>
        <v>0</v>
      </c>
      <c r="P19" s="57">
        <f>ZZZ_PI2!Q59</f>
        <v>1</v>
      </c>
    </row>
    <row r="20" spans="1:16" ht="11.25">
      <c r="A20" s="51" t="str">
        <f>ZZZ_PI2!B81</f>
        <v>Costa Rica</v>
      </c>
      <c r="B20" s="57">
        <f>ZZZ_PI2!C81</f>
        <v>0</v>
      </c>
      <c r="C20" s="57">
        <f>ZZZ_PI2!D81</f>
        <v>0</v>
      </c>
      <c r="D20" s="57">
        <f>ZZZ_PI2!E81</f>
        <v>0</v>
      </c>
      <c r="E20" s="57">
        <f>ZZZ_PI2!F81</f>
        <v>0</v>
      </c>
      <c r="F20" s="57">
        <f>ZZZ_PI2!G81</f>
        <v>0</v>
      </c>
      <c r="G20" s="57">
        <f>ZZZ_PI2!H81</f>
        <v>2</v>
      </c>
      <c r="H20" s="57">
        <f>ZZZ_PI2!I81</f>
        <v>0</v>
      </c>
      <c r="I20" s="57">
        <f>ZZZ_PI2!J81</f>
        <v>2</v>
      </c>
      <c r="J20" s="57">
        <f>ZZZ_PI2!K81</f>
        <v>0</v>
      </c>
      <c r="K20" s="57">
        <f>ZZZ_PI2!L81</f>
        <v>2</v>
      </c>
      <c r="L20" s="57">
        <f>ZZZ_PI2!M81</f>
        <v>0</v>
      </c>
      <c r="M20" s="57">
        <f>ZZZ_PI2!N81</f>
        <v>2</v>
      </c>
      <c r="N20" s="57">
        <f>ZZZ_PI2!O81</f>
        <v>2</v>
      </c>
      <c r="O20" s="57">
        <f>ZZZ_PI2!P81</f>
        <v>2</v>
      </c>
      <c r="P20" s="57">
        <f>ZZZ_PI2!Q81</f>
        <v>4</v>
      </c>
    </row>
    <row r="21" spans="1:16" ht="11.25">
      <c r="A21" s="51" t="str">
        <f>ZZZ_PI2!B82</f>
        <v>Cuba</v>
      </c>
      <c r="B21" s="57">
        <f>ZZZ_PI2!C82</f>
        <v>0</v>
      </c>
      <c r="C21" s="57">
        <f>ZZZ_PI2!D82</f>
        <v>0</v>
      </c>
      <c r="D21" s="57">
        <f>ZZZ_PI2!E82</f>
        <v>0</v>
      </c>
      <c r="E21" s="57">
        <f>ZZZ_PI2!F82</f>
        <v>0</v>
      </c>
      <c r="F21" s="57">
        <f>ZZZ_PI2!G82</f>
        <v>0</v>
      </c>
      <c r="G21" s="57">
        <f>ZZZ_PI2!H82</f>
        <v>1</v>
      </c>
      <c r="H21" s="57">
        <f>ZZZ_PI2!I82</f>
        <v>0</v>
      </c>
      <c r="I21" s="57">
        <f>ZZZ_PI2!J82</f>
        <v>1</v>
      </c>
      <c r="J21" s="57">
        <f>ZZZ_PI2!K82</f>
        <v>0</v>
      </c>
      <c r="K21" s="57">
        <f>ZZZ_PI2!L82</f>
        <v>1</v>
      </c>
      <c r="L21" s="57">
        <f>ZZZ_PI2!M82</f>
        <v>0</v>
      </c>
      <c r="M21" s="57">
        <f>ZZZ_PI2!N82</f>
        <v>1</v>
      </c>
      <c r="N21" s="57">
        <f>ZZZ_PI2!O82</f>
        <v>1</v>
      </c>
      <c r="O21" s="57">
        <f>ZZZ_PI2!P82</f>
        <v>1</v>
      </c>
      <c r="P21" s="57">
        <f>ZZZ_PI2!Q82</f>
        <v>2</v>
      </c>
    </row>
    <row r="22" spans="1:16" ht="11.25">
      <c r="A22" s="51" t="str">
        <f>ZZZ_PI2!B5</f>
        <v>Denemarken</v>
      </c>
      <c r="B22" s="57">
        <f>ZZZ_PI2!C5</f>
        <v>0</v>
      </c>
      <c r="C22" s="57">
        <f>ZZZ_PI2!D5</f>
        <v>0</v>
      </c>
      <c r="D22" s="57">
        <f>ZZZ_PI2!E5</f>
        <v>0</v>
      </c>
      <c r="E22" s="57">
        <f>ZZZ_PI2!F5</f>
        <v>0</v>
      </c>
      <c r="F22" s="57">
        <f>ZZZ_PI2!G5</f>
        <v>2</v>
      </c>
      <c r="G22" s="57">
        <f>ZZZ_PI2!H5</f>
        <v>1</v>
      </c>
      <c r="H22" s="57">
        <f>ZZZ_PI2!I5</f>
        <v>0</v>
      </c>
      <c r="I22" s="57">
        <f>ZZZ_PI2!J5</f>
        <v>0</v>
      </c>
      <c r="J22" s="57">
        <f>ZZZ_PI2!K5</f>
        <v>2</v>
      </c>
      <c r="K22" s="57">
        <f>ZZZ_PI2!L5</f>
        <v>1</v>
      </c>
      <c r="L22" s="57">
        <f>ZZZ_PI2!M5</f>
        <v>0</v>
      </c>
      <c r="M22" s="57">
        <f>ZZZ_PI2!N5</f>
        <v>0</v>
      </c>
      <c r="N22" s="57">
        <f>ZZZ_PI2!O5</f>
        <v>3</v>
      </c>
      <c r="O22" s="57">
        <f>ZZZ_PI2!P5</f>
        <v>0</v>
      </c>
      <c r="P22" s="57">
        <f>ZZZ_PI2!Q5</f>
        <v>3</v>
      </c>
    </row>
    <row r="23" spans="1:16" ht="11.25">
      <c r="A23" s="51" t="str">
        <f>ZZZ_PI2!B86</f>
        <v>Dominicaanse Republiek</v>
      </c>
      <c r="B23" s="57">
        <f>ZZZ_PI2!C86</f>
        <v>0</v>
      </c>
      <c r="C23" s="57">
        <f>ZZZ_PI2!D86</f>
        <v>0</v>
      </c>
      <c r="D23" s="57">
        <f>ZZZ_PI2!E86</f>
        <v>0</v>
      </c>
      <c r="E23" s="57">
        <f>ZZZ_PI2!F86</f>
        <v>0</v>
      </c>
      <c r="F23" s="57">
        <f>ZZZ_PI2!G86</f>
        <v>0</v>
      </c>
      <c r="G23" s="57">
        <f>ZZZ_PI2!H86</f>
        <v>1</v>
      </c>
      <c r="H23" s="57">
        <f>ZZZ_PI2!I86</f>
        <v>0</v>
      </c>
      <c r="I23" s="57">
        <f>ZZZ_PI2!J86</f>
        <v>0</v>
      </c>
      <c r="J23" s="57">
        <f>ZZZ_PI2!K86</f>
        <v>0</v>
      </c>
      <c r="K23" s="57">
        <f>ZZZ_PI2!L86</f>
        <v>1</v>
      </c>
      <c r="L23" s="57">
        <f>ZZZ_PI2!M86</f>
        <v>0</v>
      </c>
      <c r="M23" s="57">
        <f>ZZZ_PI2!N86</f>
        <v>0</v>
      </c>
      <c r="N23" s="57">
        <f>ZZZ_PI2!O86</f>
        <v>1</v>
      </c>
      <c r="O23" s="57">
        <f>ZZZ_PI2!P86</f>
        <v>0</v>
      </c>
      <c r="P23" s="57">
        <f>ZZZ_PI2!Q86</f>
        <v>1</v>
      </c>
    </row>
    <row r="24" spans="1:16" ht="11.25">
      <c r="A24" s="51" t="str">
        <f>ZZZ_PI2!B2</f>
        <v>Duitsland (Bondsrep.)</v>
      </c>
      <c r="B24" s="57">
        <f>ZZZ_PI2!C2</f>
        <v>0</v>
      </c>
      <c r="C24" s="57">
        <f>ZZZ_PI2!D2</f>
        <v>8</v>
      </c>
      <c r="D24" s="57">
        <f>ZZZ_PI2!E2</f>
        <v>1</v>
      </c>
      <c r="E24" s="57">
        <f>ZZZ_PI2!F2</f>
        <v>6</v>
      </c>
      <c r="F24" s="57">
        <f>ZZZ_PI2!G2</f>
        <v>0</v>
      </c>
      <c r="G24" s="57">
        <f>ZZZ_PI2!H2</f>
        <v>7</v>
      </c>
      <c r="H24" s="57">
        <f>ZZZ_PI2!I2</f>
        <v>0</v>
      </c>
      <c r="I24" s="57">
        <f>ZZZ_PI2!J2</f>
        <v>8</v>
      </c>
      <c r="J24" s="57">
        <f>ZZZ_PI2!K2</f>
        <v>0</v>
      </c>
      <c r="K24" s="57">
        <f>ZZZ_PI2!L2</f>
        <v>15</v>
      </c>
      <c r="L24" s="57">
        <f>ZZZ_PI2!M2</f>
        <v>1</v>
      </c>
      <c r="M24" s="57">
        <f>ZZZ_PI2!N2</f>
        <v>14</v>
      </c>
      <c r="N24" s="57">
        <f>ZZZ_PI2!O2</f>
        <v>15</v>
      </c>
      <c r="O24" s="57">
        <f>ZZZ_PI2!P2</f>
        <v>15</v>
      </c>
      <c r="P24" s="57">
        <f>ZZZ_PI2!Q2</f>
        <v>30</v>
      </c>
    </row>
    <row r="25" spans="1:16" ht="11.25">
      <c r="A25" s="51" t="str">
        <f>ZZZ_PI2!B91</f>
        <v>Ecuador</v>
      </c>
      <c r="B25" s="57">
        <f>ZZZ_PI2!C91</f>
        <v>0</v>
      </c>
      <c r="C25" s="57">
        <f>ZZZ_PI2!D91</f>
        <v>0</v>
      </c>
      <c r="D25" s="57">
        <f>ZZZ_PI2!E91</f>
        <v>0</v>
      </c>
      <c r="E25" s="57">
        <f>ZZZ_PI2!F91</f>
        <v>1</v>
      </c>
      <c r="F25" s="57">
        <f>ZZZ_PI2!G91</f>
        <v>0</v>
      </c>
      <c r="G25" s="57">
        <f>ZZZ_PI2!H91</f>
        <v>1</v>
      </c>
      <c r="H25" s="57">
        <f>ZZZ_PI2!I91</f>
        <v>0</v>
      </c>
      <c r="I25" s="57">
        <f>ZZZ_PI2!J91</f>
        <v>2</v>
      </c>
      <c r="J25" s="57">
        <f>ZZZ_PI2!K91</f>
        <v>0</v>
      </c>
      <c r="K25" s="57">
        <f>ZZZ_PI2!L91</f>
        <v>1</v>
      </c>
      <c r="L25" s="57">
        <f>ZZZ_PI2!M91</f>
        <v>0</v>
      </c>
      <c r="M25" s="57">
        <f>ZZZ_PI2!N91</f>
        <v>3</v>
      </c>
      <c r="N25" s="57">
        <f>ZZZ_PI2!O91</f>
        <v>1</v>
      </c>
      <c r="O25" s="57">
        <f>ZZZ_PI2!P91</f>
        <v>3</v>
      </c>
      <c r="P25" s="57">
        <f>ZZZ_PI2!Q91</f>
        <v>4</v>
      </c>
    </row>
    <row r="26" spans="1:16" ht="11.25">
      <c r="A26" s="51" t="str">
        <f>ZZZ_PI2!B75</f>
        <v>Egypte</v>
      </c>
      <c r="B26" s="57">
        <f>ZZZ_PI2!C75</f>
        <v>0</v>
      </c>
      <c r="C26" s="57">
        <f>ZZZ_PI2!D75</f>
        <v>1</v>
      </c>
      <c r="D26" s="57">
        <f>ZZZ_PI2!E75</f>
        <v>0</v>
      </c>
      <c r="E26" s="57">
        <f>ZZZ_PI2!F75</f>
        <v>0</v>
      </c>
      <c r="F26" s="57">
        <f>ZZZ_PI2!G75</f>
        <v>0</v>
      </c>
      <c r="G26" s="57">
        <f>ZZZ_PI2!H75</f>
        <v>1</v>
      </c>
      <c r="H26" s="57">
        <f>ZZZ_PI2!I75</f>
        <v>0</v>
      </c>
      <c r="I26" s="57">
        <f>ZZZ_PI2!J75</f>
        <v>0</v>
      </c>
      <c r="J26" s="57">
        <f>ZZZ_PI2!K75</f>
        <v>0</v>
      </c>
      <c r="K26" s="57">
        <f>ZZZ_PI2!L75</f>
        <v>2</v>
      </c>
      <c r="L26" s="57">
        <f>ZZZ_PI2!M75</f>
        <v>0</v>
      </c>
      <c r="M26" s="57">
        <f>ZZZ_PI2!N75</f>
        <v>0</v>
      </c>
      <c r="N26" s="57">
        <f>ZZZ_PI2!O75</f>
        <v>2</v>
      </c>
      <c r="O26" s="57">
        <f>ZZZ_PI2!P75</f>
        <v>0</v>
      </c>
      <c r="P26" s="57">
        <f>ZZZ_PI2!Q75</f>
        <v>2</v>
      </c>
    </row>
    <row r="27" spans="1:16" ht="11.25">
      <c r="A27" s="51" t="str">
        <f>ZZZ_PI2!B87</f>
        <v>El Salvador</v>
      </c>
      <c r="B27" s="57">
        <f>ZZZ_PI2!C87</f>
        <v>0</v>
      </c>
      <c r="C27" s="57">
        <f>ZZZ_PI2!D87</f>
        <v>0</v>
      </c>
      <c r="D27" s="57">
        <f>ZZZ_PI2!E87</f>
        <v>0</v>
      </c>
      <c r="E27" s="57">
        <f>ZZZ_PI2!F87</f>
        <v>0</v>
      </c>
      <c r="F27" s="57">
        <f>ZZZ_PI2!G87</f>
        <v>0</v>
      </c>
      <c r="G27" s="57">
        <f>ZZZ_PI2!H87</f>
        <v>2</v>
      </c>
      <c r="H27" s="57">
        <f>ZZZ_PI2!I87</f>
        <v>0</v>
      </c>
      <c r="I27" s="57">
        <f>ZZZ_PI2!J87</f>
        <v>1</v>
      </c>
      <c r="J27" s="57">
        <f>ZZZ_PI2!K87</f>
        <v>0</v>
      </c>
      <c r="K27" s="57">
        <f>ZZZ_PI2!L87</f>
        <v>2</v>
      </c>
      <c r="L27" s="57">
        <f>ZZZ_PI2!M87</f>
        <v>0</v>
      </c>
      <c r="M27" s="57">
        <f>ZZZ_PI2!N87</f>
        <v>1</v>
      </c>
      <c r="N27" s="57">
        <f>ZZZ_PI2!O87</f>
        <v>2</v>
      </c>
      <c r="O27" s="57">
        <f>ZZZ_PI2!P87</f>
        <v>1</v>
      </c>
      <c r="P27" s="57">
        <f>ZZZ_PI2!Q87</f>
        <v>3</v>
      </c>
    </row>
    <row r="28" spans="1:16" ht="11.25">
      <c r="A28" s="51" t="str">
        <f>ZZZ_PI2!B23</f>
        <v>Estland</v>
      </c>
      <c r="B28" s="57">
        <f>ZZZ_PI2!C23</f>
        <v>0</v>
      </c>
      <c r="C28" s="57">
        <f>ZZZ_PI2!D23</f>
        <v>0</v>
      </c>
      <c r="D28" s="57">
        <f>ZZZ_PI2!E23</f>
        <v>0</v>
      </c>
      <c r="E28" s="57">
        <f>ZZZ_PI2!F23</f>
        <v>0</v>
      </c>
      <c r="F28" s="57">
        <f>ZZZ_PI2!G23</f>
        <v>0</v>
      </c>
      <c r="G28" s="57">
        <f>ZZZ_PI2!H23</f>
        <v>1</v>
      </c>
      <c r="H28" s="57">
        <f>ZZZ_PI2!I23</f>
        <v>0</v>
      </c>
      <c r="I28" s="57">
        <f>ZZZ_PI2!J23</f>
        <v>0</v>
      </c>
      <c r="J28" s="57">
        <f>ZZZ_PI2!K23</f>
        <v>0</v>
      </c>
      <c r="K28" s="57">
        <f>ZZZ_PI2!L23</f>
        <v>1</v>
      </c>
      <c r="L28" s="57">
        <f>ZZZ_PI2!M23</f>
        <v>0</v>
      </c>
      <c r="M28" s="57">
        <f>ZZZ_PI2!N23</f>
        <v>0</v>
      </c>
      <c r="N28" s="57">
        <f>ZZZ_PI2!O23</f>
        <v>1</v>
      </c>
      <c r="O28" s="57">
        <f>ZZZ_PI2!P23</f>
        <v>0</v>
      </c>
      <c r="P28" s="57">
        <f>ZZZ_PI2!Q23</f>
        <v>1</v>
      </c>
    </row>
    <row r="29" spans="1:16" ht="11.25">
      <c r="A29" s="51" t="str">
        <f>ZZZ_PI2!B41</f>
        <v>Filipijnen</v>
      </c>
      <c r="B29" s="57">
        <f>ZZZ_PI2!C41</f>
        <v>0</v>
      </c>
      <c r="C29" s="57">
        <f>ZZZ_PI2!D41</f>
        <v>0</v>
      </c>
      <c r="D29" s="57">
        <f>ZZZ_PI2!E41</f>
        <v>0</v>
      </c>
      <c r="E29" s="57">
        <f>ZZZ_PI2!F41</f>
        <v>0</v>
      </c>
      <c r="F29" s="57">
        <f>ZZZ_PI2!G41</f>
        <v>0</v>
      </c>
      <c r="G29" s="57">
        <f>ZZZ_PI2!H41</f>
        <v>1</v>
      </c>
      <c r="H29" s="57">
        <f>ZZZ_PI2!I41</f>
        <v>1</v>
      </c>
      <c r="I29" s="57">
        <f>ZZZ_PI2!J41</f>
        <v>9</v>
      </c>
      <c r="J29" s="57">
        <f>ZZZ_PI2!K41</f>
        <v>0</v>
      </c>
      <c r="K29" s="57">
        <f>ZZZ_PI2!L41</f>
        <v>1</v>
      </c>
      <c r="L29" s="57">
        <f>ZZZ_PI2!M41</f>
        <v>1</v>
      </c>
      <c r="M29" s="57">
        <f>ZZZ_PI2!N41</f>
        <v>9</v>
      </c>
      <c r="N29" s="57">
        <f>ZZZ_PI2!O41</f>
        <v>1</v>
      </c>
      <c r="O29" s="57">
        <f>ZZZ_PI2!P41</f>
        <v>10</v>
      </c>
      <c r="P29" s="57">
        <f>ZZZ_PI2!Q41</f>
        <v>11</v>
      </c>
    </row>
    <row r="30" spans="1:16" ht="11.25">
      <c r="A30" s="51" t="str">
        <f>ZZZ_PI2!B7</f>
        <v>Finland</v>
      </c>
      <c r="B30" s="57">
        <f>ZZZ_PI2!C7</f>
        <v>0</v>
      </c>
      <c r="C30" s="57">
        <f>ZZZ_PI2!D7</f>
        <v>0</v>
      </c>
      <c r="D30" s="57">
        <f>ZZZ_PI2!E7</f>
        <v>0</v>
      </c>
      <c r="E30" s="57">
        <f>ZZZ_PI2!F7</f>
        <v>0</v>
      </c>
      <c r="F30" s="57">
        <f>ZZZ_PI2!G7</f>
        <v>0</v>
      </c>
      <c r="G30" s="57">
        <f>ZZZ_PI2!H7</f>
        <v>0</v>
      </c>
      <c r="H30" s="57">
        <f>ZZZ_PI2!I7</f>
        <v>0</v>
      </c>
      <c r="I30" s="57">
        <f>ZZZ_PI2!J7</f>
        <v>1</v>
      </c>
      <c r="J30" s="57">
        <f>ZZZ_PI2!K7</f>
        <v>0</v>
      </c>
      <c r="K30" s="57">
        <f>ZZZ_PI2!L7</f>
        <v>0</v>
      </c>
      <c r="L30" s="57">
        <f>ZZZ_PI2!M7</f>
        <v>0</v>
      </c>
      <c r="M30" s="57">
        <f>ZZZ_PI2!N7</f>
        <v>1</v>
      </c>
      <c r="N30" s="57">
        <f>ZZZ_PI2!O7</f>
        <v>0</v>
      </c>
      <c r="O30" s="57">
        <f>ZZZ_PI2!P7</f>
        <v>1</v>
      </c>
      <c r="P30" s="57">
        <f>ZZZ_PI2!Q7</f>
        <v>1</v>
      </c>
    </row>
    <row r="31" spans="1:16" ht="11.25">
      <c r="A31" s="51" t="str">
        <f>ZZZ_PI2!B8</f>
        <v>Frankrijk</v>
      </c>
      <c r="B31" s="57">
        <f>ZZZ_PI2!C8</f>
        <v>0</v>
      </c>
      <c r="C31" s="57">
        <f>ZZZ_PI2!D8</f>
        <v>2</v>
      </c>
      <c r="D31" s="57">
        <f>ZZZ_PI2!E8</f>
        <v>0</v>
      </c>
      <c r="E31" s="57">
        <f>ZZZ_PI2!F8</f>
        <v>4</v>
      </c>
      <c r="F31" s="57">
        <f>ZZZ_PI2!G8</f>
        <v>2</v>
      </c>
      <c r="G31" s="57">
        <f>ZZZ_PI2!H8</f>
        <v>4</v>
      </c>
      <c r="H31" s="57">
        <f>ZZZ_PI2!I8</f>
        <v>1</v>
      </c>
      <c r="I31" s="57">
        <f>ZZZ_PI2!J8</f>
        <v>6</v>
      </c>
      <c r="J31" s="57">
        <f>ZZZ_PI2!K8</f>
        <v>2</v>
      </c>
      <c r="K31" s="57">
        <f>ZZZ_PI2!L8</f>
        <v>6</v>
      </c>
      <c r="L31" s="57">
        <f>ZZZ_PI2!M8</f>
        <v>1</v>
      </c>
      <c r="M31" s="57">
        <f>ZZZ_PI2!N8</f>
        <v>10</v>
      </c>
      <c r="N31" s="57">
        <f>ZZZ_PI2!O8</f>
        <v>8</v>
      </c>
      <c r="O31" s="57">
        <f>ZZZ_PI2!P8</f>
        <v>11</v>
      </c>
      <c r="P31" s="57">
        <f>ZZZ_PI2!Q8</f>
        <v>19</v>
      </c>
    </row>
    <row r="32" spans="1:16" ht="11.25">
      <c r="A32" s="51" t="str">
        <f>ZZZ_PI2!B61</f>
        <v>Gambia</v>
      </c>
      <c r="B32" s="57">
        <f>ZZZ_PI2!C61</f>
        <v>0</v>
      </c>
      <c r="C32" s="57">
        <f>ZZZ_PI2!D61</f>
        <v>0</v>
      </c>
      <c r="D32" s="57">
        <f>ZZZ_PI2!E61</f>
        <v>0</v>
      </c>
      <c r="E32" s="57">
        <f>ZZZ_PI2!F61</f>
        <v>0</v>
      </c>
      <c r="F32" s="57">
        <f>ZZZ_PI2!G61</f>
        <v>0</v>
      </c>
      <c r="G32" s="57">
        <f>ZZZ_PI2!H61</f>
        <v>0</v>
      </c>
      <c r="H32" s="57">
        <f>ZZZ_PI2!I61</f>
        <v>0</v>
      </c>
      <c r="I32" s="57">
        <f>ZZZ_PI2!J61</f>
        <v>1</v>
      </c>
      <c r="J32" s="57">
        <f>ZZZ_PI2!K61</f>
        <v>0</v>
      </c>
      <c r="K32" s="57">
        <f>ZZZ_PI2!L61</f>
        <v>0</v>
      </c>
      <c r="L32" s="57">
        <f>ZZZ_PI2!M61</f>
        <v>0</v>
      </c>
      <c r="M32" s="57">
        <f>ZZZ_PI2!N61</f>
        <v>1</v>
      </c>
      <c r="N32" s="57">
        <f>ZZZ_PI2!O61</f>
        <v>0</v>
      </c>
      <c r="O32" s="57">
        <f>ZZZ_PI2!P61</f>
        <v>1</v>
      </c>
      <c r="P32" s="57">
        <f>ZZZ_PI2!Q61</f>
        <v>1</v>
      </c>
    </row>
    <row r="33" spans="1:16" ht="11.25">
      <c r="A33" s="51" t="str">
        <f>ZZZ_PI2!B49</f>
        <v>Georgië</v>
      </c>
      <c r="B33" s="57">
        <f>ZZZ_PI2!C49</f>
        <v>0</v>
      </c>
      <c r="C33" s="57">
        <f>ZZZ_PI2!D49</f>
        <v>0</v>
      </c>
      <c r="D33" s="57">
        <f>ZZZ_PI2!E49</f>
        <v>0</v>
      </c>
      <c r="E33" s="57">
        <f>ZZZ_PI2!F49</f>
        <v>0</v>
      </c>
      <c r="F33" s="57">
        <f>ZZZ_PI2!G49</f>
        <v>0</v>
      </c>
      <c r="G33" s="57">
        <f>ZZZ_PI2!H49</f>
        <v>3</v>
      </c>
      <c r="H33" s="57">
        <f>ZZZ_PI2!I49</f>
        <v>0</v>
      </c>
      <c r="I33" s="57">
        <f>ZZZ_PI2!J49</f>
        <v>2</v>
      </c>
      <c r="J33" s="57">
        <f>ZZZ_PI2!K49</f>
        <v>0</v>
      </c>
      <c r="K33" s="57">
        <f>ZZZ_PI2!L49</f>
        <v>3</v>
      </c>
      <c r="L33" s="57">
        <f>ZZZ_PI2!M49</f>
        <v>0</v>
      </c>
      <c r="M33" s="57">
        <f>ZZZ_PI2!N49</f>
        <v>2</v>
      </c>
      <c r="N33" s="57">
        <f>ZZZ_PI2!O49</f>
        <v>3</v>
      </c>
      <c r="O33" s="57">
        <f>ZZZ_PI2!P49</f>
        <v>2</v>
      </c>
      <c r="P33" s="57">
        <f>ZZZ_PI2!Q49</f>
        <v>5</v>
      </c>
    </row>
    <row r="34" spans="1:16" ht="11.25">
      <c r="A34" s="51" t="str">
        <f>ZZZ_PI2!B62</f>
        <v>Ghana</v>
      </c>
      <c r="B34" s="57">
        <f>ZZZ_PI2!C62</f>
        <v>0</v>
      </c>
      <c r="C34" s="57">
        <f>ZZZ_PI2!D62</f>
        <v>1</v>
      </c>
      <c r="D34" s="57">
        <f>ZZZ_PI2!E62</f>
        <v>0</v>
      </c>
      <c r="E34" s="57">
        <f>ZZZ_PI2!F62</f>
        <v>0</v>
      </c>
      <c r="F34" s="57">
        <f>ZZZ_PI2!G62</f>
        <v>1</v>
      </c>
      <c r="G34" s="57">
        <f>ZZZ_PI2!H62</f>
        <v>4</v>
      </c>
      <c r="H34" s="57">
        <f>ZZZ_PI2!I62</f>
        <v>1</v>
      </c>
      <c r="I34" s="57">
        <f>ZZZ_PI2!J62</f>
        <v>3</v>
      </c>
      <c r="J34" s="57">
        <f>ZZZ_PI2!K62</f>
        <v>1</v>
      </c>
      <c r="K34" s="57">
        <f>ZZZ_PI2!L62</f>
        <v>5</v>
      </c>
      <c r="L34" s="57">
        <f>ZZZ_PI2!M62</f>
        <v>1</v>
      </c>
      <c r="M34" s="57">
        <f>ZZZ_PI2!N62</f>
        <v>3</v>
      </c>
      <c r="N34" s="57">
        <f>ZZZ_PI2!O62</f>
        <v>6</v>
      </c>
      <c r="O34" s="57">
        <f>ZZZ_PI2!P62</f>
        <v>4</v>
      </c>
      <c r="P34" s="57">
        <f>ZZZ_PI2!Q62</f>
        <v>10</v>
      </c>
    </row>
    <row r="35" spans="1:16" ht="11.25">
      <c r="A35" s="51" t="str">
        <f>ZZZ_PI2!B11</f>
        <v>Griekenland</v>
      </c>
      <c r="B35" s="57">
        <f>ZZZ_PI2!C11</f>
        <v>0</v>
      </c>
      <c r="C35" s="57">
        <f>ZZZ_PI2!D11</f>
        <v>0</v>
      </c>
      <c r="D35" s="57">
        <f>ZZZ_PI2!E11</f>
        <v>0</v>
      </c>
      <c r="E35" s="57">
        <f>ZZZ_PI2!F11</f>
        <v>0</v>
      </c>
      <c r="F35" s="57">
        <f>ZZZ_PI2!G11</f>
        <v>0</v>
      </c>
      <c r="G35" s="57">
        <f>ZZZ_PI2!H11</f>
        <v>1</v>
      </c>
      <c r="H35" s="57">
        <f>ZZZ_PI2!I11</f>
        <v>0</v>
      </c>
      <c r="I35" s="57">
        <f>ZZZ_PI2!J11</f>
        <v>0</v>
      </c>
      <c r="J35" s="57">
        <f>ZZZ_PI2!K11</f>
        <v>0</v>
      </c>
      <c r="K35" s="57">
        <f>ZZZ_PI2!L11</f>
        <v>1</v>
      </c>
      <c r="L35" s="57">
        <f>ZZZ_PI2!M11</f>
        <v>0</v>
      </c>
      <c r="M35" s="57">
        <f>ZZZ_PI2!N11</f>
        <v>0</v>
      </c>
      <c r="N35" s="57">
        <f>ZZZ_PI2!O11</f>
        <v>1</v>
      </c>
      <c r="O35" s="57">
        <f>ZZZ_PI2!P11</f>
        <v>0</v>
      </c>
      <c r="P35" s="57">
        <f>ZZZ_PI2!Q11</f>
        <v>1</v>
      </c>
    </row>
    <row r="36" spans="1:16" ht="11.25">
      <c r="A36" s="51" t="str">
        <f>ZZZ_PI2!B63</f>
        <v>Guinee</v>
      </c>
      <c r="B36" s="57">
        <f>ZZZ_PI2!C63</f>
        <v>0</v>
      </c>
      <c r="C36" s="57">
        <f>ZZZ_PI2!D63</f>
        <v>0</v>
      </c>
      <c r="D36" s="57">
        <f>ZZZ_PI2!E63</f>
        <v>0</v>
      </c>
      <c r="E36" s="57">
        <f>ZZZ_PI2!F63</f>
        <v>0</v>
      </c>
      <c r="F36" s="57">
        <f>ZZZ_PI2!G63</f>
        <v>0</v>
      </c>
      <c r="G36" s="57">
        <f>ZZZ_PI2!H63</f>
        <v>2</v>
      </c>
      <c r="H36" s="57">
        <f>ZZZ_PI2!I63</f>
        <v>0</v>
      </c>
      <c r="I36" s="57">
        <f>ZZZ_PI2!J63</f>
        <v>3</v>
      </c>
      <c r="J36" s="57">
        <f>ZZZ_PI2!K63</f>
        <v>0</v>
      </c>
      <c r="K36" s="57">
        <f>ZZZ_PI2!L63</f>
        <v>2</v>
      </c>
      <c r="L36" s="57">
        <f>ZZZ_PI2!M63</f>
        <v>0</v>
      </c>
      <c r="M36" s="57">
        <f>ZZZ_PI2!N63</f>
        <v>3</v>
      </c>
      <c r="N36" s="57">
        <f>ZZZ_PI2!O63</f>
        <v>2</v>
      </c>
      <c r="O36" s="57">
        <f>ZZZ_PI2!P63</f>
        <v>3</v>
      </c>
      <c r="P36" s="57">
        <f>ZZZ_PI2!Q63</f>
        <v>5</v>
      </c>
    </row>
    <row r="37" spans="1:16" ht="11.25">
      <c r="A37" s="51" t="str">
        <f>ZZZ_PI2!B93</f>
        <v>Guyana</v>
      </c>
      <c r="B37" s="57">
        <f>ZZZ_PI2!C93</f>
        <v>0</v>
      </c>
      <c r="C37" s="57">
        <f>ZZZ_PI2!D93</f>
        <v>0</v>
      </c>
      <c r="D37" s="57">
        <f>ZZZ_PI2!E93</f>
        <v>0</v>
      </c>
      <c r="E37" s="57">
        <f>ZZZ_PI2!F93</f>
        <v>0</v>
      </c>
      <c r="F37" s="57">
        <f>ZZZ_PI2!G93</f>
        <v>0</v>
      </c>
      <c r="G37" s="57">
        <f>ZZZ_PI2!H93</f>
        <v>2</v>
      </c>
      <c r="H37" s="57">
        <f>ZZZ_PI2!I93</f>
        <v>0</v>
      </c>
      <c r="I37" s="57">
        <f>ZZZ_PI2!J93</f>
        <v>0</v>
      </c>
      <c r="J37" s="57">
        <f>ZZZ_PI2!K93</f>
        <v>0</v>
      </c>
      <c r="K37" s="57">
        <f>ZZZ_PI2!L93</f>
        <v>2</v>
      </c>
      <c r="L37" s="57">
        <f>ZZZ_PI2!M93</f>
        <v>0</v>
      </c>
      <c r="M37" s="57">
        <f>ZZZ_PI2!N93</f>
        <v>0</v>
      </c>
      <c r="N37" s="57">
        <f>ZZZ_PI2!O93</f>
        <v>2</v>
      </c>
      <c r="O37" s="57">
        <f>ZZZ_PI2!P93</f>
        <v>0</v>
      </c>
      <c r="P37" s="57">
        <f>ZZZ_PI2!Q93</f>
        <v>2</v>
      </c>
    </row>
    <row r="38" spans="1:16" ht="11.25">
      <c r="A38" s="51" t="str">
        <f>ZZZ_PI2!B12</f>
        <v>Hongarije ( Rep. )</v>
      </c>
      <c r="B38" s="57">
        <f>ZZZ_PI2!C12</f>
        <v>0</v>
      </c>
      <c r="C38" s="57">
        <f>ZZZ_PI2!D12</f>
        <v>0</v>
      </c>
      <c r="D38" s="57">
        <f>ZZZ_PI2!E12</f>
        <v>0</v>
      </c>
      <c r="E38" s="57">
        <f>ZZZ_PI2!F12</f>
        <v>0</v>
      </c>
      <c r="F38" s="57">
        <f>ZZZ_PI2!G12</f>
        <v>2</v>
      </c>
      <c r="G38" s="57">
        <f>ZZZ_PI2!H12</f>
        <v>6</v>
      </c>
      <c r="H38" s="57">
        <f>ZZZ_PI2!I12</f>
        <v>2</v>
      </c>
      <c r="I38" s="57">
        <f>ZZZ_PI2!J12</f>
        <v>10</v>
      </c>
      <c r="J38" s="57">
        <f>ZZZ_PI2!K12</f>
        <v>2</v>
      </c>
      <c r="K38" s="57">
        <f>ZZZ_PI2!L12</f>
        <v>6</v>
      </c>
      <c r="L38" s="57">
        <f>ZZZ_PI2!M12</f>
        <v>2</v>
      </c>
      <c r="M38" s="57">
        <f>ZZZ_PI2!N12</f>
        <v>10</v>
      </c>
      <c r="N38" s="57">
        <f>ZZZ_PI2!O12</f>
        <v>8</v>
      </c>
      <c r="O38" s="57">
        <f>ZZZ_PI2!P12</f>
        <v>12</v>
      </c>
      <c r="P38" s="57">
        <f>ZZZ_PI2!Q12</f>
        <v>20</v>
      </c>
    </row>
    <row r="39" spans="1:16" ht="11.25">
      <c r="A39" s="51" t="str">
        <f>ZZZ_PI2!B13</f>
        <v>Ierland</v>
      </c>
      <c r="B39" s="57">
        <f>ZZZ_PI2!C13</f>
        <v>0</v>
      </c>
      <c r="C39" s="57">
        <f>ZZZ_PI2!D13</f>
        <v>0</v>
      </c>
      <c r="D39" s="57">
        <f>ZZZ_PI2!E13</f>
        <v>0</v>
      </c>
      <c r="E39" s="57">
        <f>ZZZ_PI2!F13</f>
        <v>0</v>
      </c>
      <c r="F39" s="57">
        <f>ZZZ_PI2!G13</f>
        <v>0</v>
      </c>
      <c r="G39" s="57">
        <f>ZZZ_PI2!H13</f>
        <v>2</v>
      </c>
      <c r="H39" s="57">
        <f>ZZZ_PI2!I13</f>
        <v>0</v>
      </c>
      <c r="I39" s="57">
        <f>ZZZ_PI2!J13</f>
        <v>0</v>
      </c>
      <c r="J39" s="57">
        <f>ZZZ_PI2!K13</f>
        <v>0</v>
      </c>
      <c r="K39" s="57">
        <f>ZZZ_PI2!L13</f>
        <v>2</v>
      </c>
      <c r="L39" s="57">
        <f>ZZZ_PI2!M13</f>
        <v>0</v>
      </c>
      <c r="M39" s="57">
        <f>ZZZ_PI2!N13</f>
        <v>0</v>
      </c>
      <c r="N39" s="57">
        <f>ZZZ_PI2!O13</f>
        <v>2</v>
      </c>
      <c r="O39" s="57">
        <f>ZZZ_PI2!P13</f>
        <v>0</v>
      </c>
      <c r="P39" s="57">
        <f>ZZZ_PI2!Q13</f>
        <v>2</v>
      </c>
    </row>
    <row r="40" spans="1:16" ht="11.25">
      <c r="A40" s="51" t="str">
        <f>ZZZ_PI2!B37</f>
        <v>India</v>
      </c>
      <c r="B40" s="57">
        <f>ZZZ_PI2!C37</f>
        <v>0</v>
      </c>
      <c r="C40" s="57">
        <f>ZZZ_PI2!D37</f>
        <v>1</v>
      </c>
      <c r="D40" s="57">
        <f>ZZZ_PI2!E37</f>
        <v>0</v>
      </c>
      <c r="E40" s="57">
        <f>ZZZ_PI2!F37</f>
        <v>0</v>
      </c>
      <c r="F40" s="57">
        <f>ZZZ_PI2!G37</f>
        <v>0</v>
      </c>
      <c r="G40" s="57">
        <f>ZZZ_PI2!H37</f>
        <v>3</v>
      </c>
      <c r="H40" s="57">
        <f>ZZZ_PI2!I37</f>
        <v>0</v>
      </c>
      <c r="I40" s="57">
        <f>ZZZ_PI2!J37</f>
        <v>3</v>
      </c>
      <c r="J40" s="57">
        <f>ZZZ_PI2!K37</f>
        <v>0</v>
      </c>
      <c r="K40" s="57">
        <f>ZZZ_PI2!L37</f>
        <v>4</v>
      </c>
      <c r="L40" s="57">
        <f>ZZZ_PI2!M37</f>
        <v>0</v>
      </c>
      <c r="M40" s="57">
        <f>ZZZ_PI2!N37</f>
        <v>3</v>
      </c>
      <c r="N40" s="57">
        <f>ZZZ_PI2!O37</f>
        <v>4</v>
      </c>
      <c r="O40" s="57">
        <f>ZZZ_PI2!P37</f>
        <v>3</v>
      </c>
      <c r="P40" s="57">
        <f>ZZZ_PI2!Q37</f>
        <v>7</v>
      </c>
    </row>
    <row r="41" spans="1:16" ht="11.25">
      <c r="A41" s="51" t="str">
        <f>ZZZ_PI2!B38</f>
        <v>Indonesië</v>
      </c>
      <c r="B41" s="57">
        <f>ZZZ_PI2!C38</f>
        <v>0</v>
      </c>
      <c r="C41" s="57">
        <f>ZZZ_PI2!D38</f>
        <v>0</v>
      </c>
      <c r="D41" s="57">
        <f>ZZZ_PI2!E38</f>
        <v>0</v>
      </c>
      <c r="E41" s="57">
        <f>ZZZ_PI2!F38</f>
        <v>2</v>
      </c>
      <c r="F41" s="57">
        <f>ZZZ_PI2!G38</f>
        <v>0</v>
      </c>
      <c r="G41" s="57">
        <f>ZZZ_PI2!H38</f>
        <v>0</v>
      </c>
      <c r="H41" s="57">
        <f>ZZZ_PI2!I38</f>
        <v>0</v>
      </c>
      <c r="I41" s="57">
        <f>ZZZ_PI2!J38</f>
        <v>1</v>
      </c>
      <c r="J41" s="57">
        <f>ZZZ_PI2!K38</f>
        <v>0</v>
      </c>
      <c r="K41" s="57">
        <f>ZZZ_PI2!L38</f>
        <v>0</v>
      </c>
      <c r="L41" s="57">
        <f>ZZZ_PI2!M38</f>
        <v>0</v>
      </c>
      <c r="M41" s="57">
        <f>ZZZ_PI2!N38</f>
        <v>3</v>
      </c>
      <c r="N41" s="57">
        <f>ZZZ_PI2!O38</f>
        <v>0</v>
      </c>
      <c r="O41" s="57">
        <f>ZZZ_PI2!P38</f>
        <v>3</v>
      </c>
      <c r="P41" s="57">
        <f>ZZZ_PI2!Q38</f>
        <v>3</v>
      </c>
    </row>
    <row r="42" spans="1:16" ht="11.25">
      <c r="A42" s="51" t="str">
        <f>ZZZ_PI2!B50</f>
        <v>Irak</v>
      </c>
      <c r="B42" s="57">
        <f>ZZZ_PI2!C50</f>
        <v>0</v>
      </c>
      <c r="C42" s="57">
        <f>ZZZ_PI2!D50</f>
        <v>1</v>
      </c>
      <c r="D42" s="57">
        <f>ZZZ_PI2!E50</f>
        <v>0</v>
      </c>
      <c r="E42" s="57">
        <f>ZZZ_PI2!F50</f>
        <v>1</v>
      </c>
      <c r="F42" s="57">
        <f>ZZZ_PI2!G50</f>
        <v>0</v>
      </c>
      <c r="G42" s="57">
        <f>ZZZ_PI2!H50</f>
        <v>0</v>
      </c>
      <c r="H42" s="57">
        <f>ZZZ_PI2!I50</f>
        <v>0</v>
      </c>
      <c r="I42" s="57">
        <f>ZZZ_PI2!J50</f>
        <v>1</v>
      </c>
      <c r="J42" s="57">
        <f>ZZZ_PI2!K50</f>
        <v>0</v>
      </c>
      <c r="K42" s="57">
        <f>ZZZ_PI2!L50</f>
        <v>1</v>
      </c>
      <c r="L42" s="57">
        <f>ZZZ_PI2!M50</f>
        <v>0</v>
      </c>
      <c r="M42" s="57">
        <f>ZZZ_PI2!N50</f>
        <v>2</v>
      </c>
      <c r="N42" s="57">
        <f>ZZZ_PI2!O50</f>
        <v>1</v>
      </c>
      <c r="O42" s="57">
        <f>ZZZ_PI2!P50</f>
        <v>2</v>
      </c>
      <c r="P42" s="57">
        <f>ZZZ_PI2!Q50</f>
        <v>3</v>
      </c>
    </row>
    <row r="43" spans="1:16" ht="11.25">
      <c r="A43" s="51" t="str">
        <f>ZZZ_PI2!B51</f>
        <v>Iran (Islamitische Republiek)</v>
      </c>
      <c r="B43" s="57">
        <f>ZZZ_PI2!C51</f>
        <v>0</v>
      </c>
      <c r="C43" s="57">
        <f>ZZZ_PI2!D51</f>
        <v>0</v>
      </c>
      <c r="D43" s="57">
        <f>ZZZ_PI2!E51</f>
        <v>0</v>
      </c>
      <c r="E43" s="57">
        <f>ZZZ_PI2!F51</f>
        <v>0</v>
      </c>
      <c r="F43" s="57">
        <f>ZZZ_PI2!G51</f>
        <v>0</v>
      </c>
      <c r="G43" s="57">
        <f>ZZZ_PI2!H51</f>
        <v>1</v>
      </c>
      <c r="H43" s="57">
        <f>ZZZ_PI2!I51</f>
        <v>0</v>
      </c>
      <c r="I43" s="57">
        <f>ZZZ_PI2!J51</f>
        <v>0</v>
      </c>
      <c r="J43" s="57">
        <f>ZZZ_PI2!K51</f>
        <v>0</v>
      </c>
      <c r="K43" s="57">
        <f>ZZZ_PI2!L51</f>
        <v>1</v>
      </c>
      <c r="L43" s="57">
        <f>ZZZ_PI2!M51</f>
        <v>0</v>
      </c>
      <c r="M43" s="57">
        <f>ZZZ_PI2!N51</f>
        <v>0</v>
      </c>
      <c r="N43" s="57">
        <f>ZZZ_PI2!O51</f>
        <v>1</v>
      </c>
      <c r="O43" s="57">
        <f>ZZZ_PI2!P51</f>
        <v>0</v>
      </c>
      <c r="P43" s="57">
        <f>ZZZ_PI2!Q51</f>
        <v>1</v>
      </c>
    </row>
    <row r="44" spans="1:16" ht="11.25">
      <c r="A44" s="51" t="str">
        <f>ZZZ_PI2!B52</f>
        <v>Israël</v>
      </c>
      <c r="B44" s="57">
        <f>ZZZ_PI2!C52</f>
        <v>0</v>
      </c>
      <c r="C44" s="57">
        <f>ZZZ_PI2!D52</f>
        <v>0</v>
      </c>
      <c r="D44" s="57">
        <f>ZZZ_PI2!E52</f>
        <v>0</v>
      </c>
      <c r="E44" s="57">
        <f>ZZZ_PI2!F52</f>
        <v>0</v>
      </c>
      <c r="F44" s="57">
        <f>ZZZ_PI2!G52</f>
        <v>0</v>
      </c>
      <c r="G44" s="57">
        <f>ZZZ_PI2!H52</f>
        <v>0</v>
      </c>
      <c r="H44" s="57">
        <f>ZZZ_PI2!I52</f>
        <v>0</v>
      </c>
      <c r="I44" s="57">
        <f>ZZZ_PI2!J52</f>
        <v>1</v>
      </c>
      <c r="J44" s="57">
        <f>ZZZ_PI2!K52</f>
        <v>0</v>
      </c>
      <c r="K44" s="57">
        <f>ZZZ_PI2!L52</f>
        <v>0</v>
      </c>
      <c r="L44" s="57">
        <f>ZZZ_PI2!M52</f>
        <v>0</v>
      </c>
      <c r="M44" s="57">
        <f>ZZZ_PI2!N52</f>
        <v>1</v>
      </c>
      <c r="N44" s="57">
        <f>ZZZ_PI2!O52</f>
        <v>0</v>
      </c>
      <c r="O44" s="57">
        <f>ZZZ_PI2!P52</f>
        <v>1</v>
      </c>
      <c r="P44" s="57">
        <f>ZZZ_PI2!Q52</f>
        <v>1</v>
      </c>
    </row>
    <row r="45" spans="1:16" ht="11.25">
      <c r="A45" s="51" t="str">
        <f>ZZZ_PI2!B20</f>
        <v>Italië</v>
      </c>
      <c r="B45" s="57">
        <f>ZZZ_PI2!C20</f>
        <v>0</v>
      </c>
      <c r="C45" s="57">
        <f>ZZZ_PI2!D20</f>
        <v>0</v>
      </c>
      <c r="D45" s="57">
        <f>ZZZ_PI2!E20</f>
        <v>0</v>
      </c>
      <c r="E45" s="57">
        <f>ZZZ_PI2!F20</f>
        <v>1</v>
      </c>
      <c r="F45" s="57">
        <f>ZZZ_PI2!G20</f>
        <v>0</v>
      </c>
      <c r="G45" s="57">
        <f>ZZZ_PI2!H20</f>
        <v>8</v>
      </c>
      <c r="H45" s="57">
        <f>ZZZ_PI2!I20</f>
        <v>1</v>
      </c>
      <c r="I45" s="57">
        <f>ZZZ_PI2!J20</f>
        <v>4</v>
      </c>
      <c r="J45" s="57">
        <f>ZZZ_PI2!K20</f>
        <v>0</v>
      </c>
      <c r="K45" s="57">
        <f>ZZZ_PI2!L20</f>
        <v>8</v>
      </c>
      <c r="L45" s="57">
        <f>ZZZ_PI2!M20</f>
        <v>1</v>
      </c>
      <c r="M45" s="57">
        <f>ZZZ_PI2!N20</f>
        <v>5</v>
      </c>
      <c r="N45" s="57">
        <f>ZZZ_PI2!O20</f>
        <v>8</v>
      </c>
      <c r="O45" s="57">
        <f>ZZZ_PI2!P20</f>
        <v>6</v>
      </c>
      <c r="P45" s="57">
        <f>ZZZ_PI2!Q20</f>
        <v>14</v>
      </c>
    </row>
    <row r="46" spans="1:16" ht="11.25">
      <c r="A46" s="51" t="str">
        <f>ZZZ_PI2!B60</f>
        <v>Ivoorkust</v>
      </c>
      <c r="B46" s="57">
        <f>ZZZ_PI2!C60</f>
        <v>0</v>
      </c>
      <c r="C46" s="57">
        <f>ZZZ_PI2!D60</f>
        <v>0</v>
      </c>
      <c r="D46" s="57">
        <f>ZZZ_PI2!E60</f>
        <v>0</v>
      </c>
      <c r="E46" s="57">
        <f>ZZZ_PI2!F60</f>
        <v>0</v>
      </c>
      <c r="F46" s="57">
        <f>ZZZ_PI2!G60</f>
        <v>0</v>
      </c>
      <c r="G46" s="57">
        <f>ZZZ_PI2!H60</f>
        <v>1</v>
      </c>
      <c r="H46" s="57">
        <f>ZZZ_PI2!I60</f>
        <v>0</v>
      </c>
      <c r="I46" s="57">
        <f>ZZZ_PI2!J60</f>
        <v>0</v>
      </c>
      <c r="J46" s="57">
        <f>ZZZ_PI2!K60</f>
        <v>0</v>
      </c>
      <c r="K46" s="57">
        <f>ZZZ_PI2!L60</f>
        <v>1</v>
      </c>
      <c r="L46" s="57">
        <f>ZZZ_PI2!M60</f>
        <v>0</v>
      </c>
      <c r="M46" s="57">
        <f>ZZZ_PI2!N60</f>
        <v>0</v>
      </c>
      <c r="N46" s="57">
        <f>ZZZ_PI2!O60</f>
        <v>1</v>
      </c>
      <c r="O46" s="57">
        <f>ZZZ_PI2!P60</f>
        <v>0</v>
      </c>
      <c r="P46" s="57">
        <f>ZZZ_PI2!Q60</f>
        <v>1</v>
      </c>
    </row>
    <row r="47" spans="1:16" ht="11.25">
      <c r="A47" s="51" t="str">
        <f>ZZZ_PI2!B83</f>
        <v>Jamaica</v>
      </c>
      <c r="B47" s="57">
        <f>ZZZ_PI2!C83</f>
        <v>0</v>
      </c>
      <c r="C47" s="57">
        <f>ZZZ_PI2!D83</f>
        <v>0</v>
      </c>
      <c r="D47" s="57">
        <f>ZZZ_PI2!E83</f>
        <v>0</v>
      </c>
      <c r="E47" s="57">
        <f>ZZZ_PI2!F83</f>
        <v>0</v>
      </c>
      <c r="F47" s="57">
        <f>ZZZ_PI2!G83</f>
        <v>1</v>
      </c>
      <c r="G47" s="57">
        <f>ZZZ_PI2!H83</f>
        <v>0</v>
      </c>
      <c r="H47" s="57">
        <f>ZZZ_PI2!I83</f>
        <v>0</v>
      </c>
      <c r="I47" s="57">
        <f>ZZZ_PI2!J83</f>
        <v>2</v>
      </c>
      <c r="J47" s="57">
        <f>ZZZ_PI2!K83</f>
        <v>1</v>
      </c>
      <c r="K47" s="57">
        <f>ZZZ_PI2!L83</f>
        <v>0</v>
      </c>
      <c r="L47" s="57">
        <f>ZZZ_PI2!M83</f>
        <v>0</v>
      </c>
      <c r="M47" s="57">
        <f>ZZZ_PI2!N83</f>
        <v>2</v>
      </c>
      <c r="N47" s="57">
        <f>ZZZ_PI2!O83</f>
        <v>1</v>
      </c>
      <c r="O47" s="57">
        <f>ZZZ_PI2!P83</f>
        <v>2</v>
      </c>
      <c r="P47" s="57">
        <f>ZZZ_PI2!Q83</f>
        <v>3</v>
      </c>
    </row>
    <row r="48" spans="1:16" ht="11.25">
      <c r="A48" s="51" t="str">
        <f>ZZZ_PI2!B39</f>
        <v>Japan</v>
      </c>
      <c r="B48" s="57">
        <f>ZZZ_PI2!C39</f>
        <v>0</v>
      </c>
      <c r="C48" s="57">
        <f>ZZZ_PI2!D39</f>
        <v>0</v>
      </c>
      <c r="D48" s="57">
        <f>ZZZ_PI2!E39</f>
        <v>0</v>
      </c>
      <c r="E48" s="57">
        <f>ZZZ_PI2!F39</f>
        <v>0</v>
      </c>
      <c r="F48" s="57">
        <f>ZZZ_PI2!G39</f>
        <v>0</v>
      </c>
      <c r="G48" s="57">
        <f>ZZZ_PI2!H39</f>
        <v>0</v>
      </c>
      <c r="H48" s="57">
        <f>ZZZ_PI2!I39</f>
        <v>0</v>
      </c>
      <c r="I48" s="57">
        <f>ZZZ_PI2!J39</f>
        <v>1</v>
      </c>
      <c r="J48" s="57">
        <f>ZZZ_PI2!K39</f>
        <v>0</v>
      </c>
      <c r="K48" s="57">
        <f>ZZZ_PI2!L39</f>
        <v>0</v>
      </c>
      <c r="L48" s="57">
        <f>ZZZ_PI2!M39</f>
        <v>0</v>
      </c>
      <c r="M48" s="57">
        <f>ZZZ_PI2!N39</f>
        <v>1</v>
      </c>
      <c r="N48" s="57">
        <f>ZZZ_PI2!O39</f>
        <v>0</v>
      </c>
      <c r="O48" s="57">
        <f>ZZZ_PI2!P39</f>
        <v>1</v>
      </c>
      <c r="P48" s="57">
        <f>ZZZ_PI2!Q39</f>
        <v>1</v>
      </c>
    </row>
    <row r="49" spans="1:16" ht="11.25">
      <c r="A49" s="51" t="str">
        <f>ZZZ_PI2!B73</f>
        <v>Kaapverdische Eilanden</v>
      </c>
      <c r="B49" s="57">
        <f>ZZZ_PI2!C73</f>
        <v>0</v>
      </c>
      <c r="C49" s="57">
        <f>ZZZ_PI2!D73</f>
        <v>0</v>
      </c>
      <c r="D49" s="57">
        <f>ZZZ_PI2!E73</f>
        <v>0</v>
      </c>
      <c r="E49" s="57">
        <f>ZZZ_PI2!F73</f>
        <v>0</v>
      </c>
      <c r="F49" s="57">
        <f>ZZZ_PI2!G73</f>
        <v>0</v>
      </c>
      <c r="G49" s="57">
        <f>ZZZ_PI2!H73</f>
        <v>1</v>
      </c>
      <c r="H49" s="57">
        <f>ZZZ_PI2!I73</f>
        <v>0</v>
      </c>
      <c r="I49" s="57">
        <f>ZZZ_PI2!J73</f>
        <v>0</v>
      </c>
      <c r="J49" s="57">
        <f>ZZZ_PI2!K73</f>
        <v>0</v>
      </c>
      <c r="K49" s="57">
        <f>ZZZ_PI2!L73</f>
        <v>1</v>
      </c>
      <c r="L49" s="57">
        <f>ZZZ_PI2!M73</f>
        <v>0</v>
      </c>
      <c r="M49" s="57">
        <f>ZZZ_PI2!N73</f>
        <v>0</v>
      </c>
      <c r="N49" s="57">
        <f>ZZZ_PI2!O73</f>
        <v>1</v>
      </c>
      <c r="O49" s="57">
        <f>ZZZ_PI2!P73</f>
        <v>0</v>
      </c>
      <c r="P49" s="57">
        <f>ZZZ_PI2!Q73</f>
        <v>1</v>
      </c>
    </row>
    <row r="50" spans="1:16" ht="11.25">
      <c r="A50" s="51" t="str">
        <f>ZZZ_PI2!B58</f>
        <v>Kameroen</v>
      </c>
      <c r="B50" s="57">
        <f>ZZZ_PI2!C58</f>
        <v>0</v>
      </c>
      <c r="C50" s="57">
        <f>ZZZ_PI2!D58</f>
        <v>0</v>
      </c>
      <c r="D50" s="57">
        <f>ZZZ_PI2!E58</f>
        <v>0</v>
      </c>
      <c r="E50" s="57">
        <f>ZZZ_PI2!F58</f>
        <v>1</v>
      </c>
      <c r="F50" s="57">
        <f>ZZZ_PI2!G58</f>
        <v>0</v>
      </c>
      <c r="G50" s="57">
        <f>ZZZ_PI2!H58</f>
        <v>4</v>
      </c>
      <c r="H50" s="57">
        <f>ZZZ_PI2!I58</f>
        <v>2</v>
      </c>
      <c r="I50" s="57">
        <f>ZZZ_PI2!J58</f>
        <v>2</v>
      </c>
      <c r="J50" s="57">
        <f>ZZZ_PI2!K58</f>
        <v>0</v>
      </c>
      <c r="K50" s="57">
        <f>ZZZ_PI2!L58</f>
        <v>4</v>
      </c>
      <c r="L50" s="57">
        <f>ZZZ_PI2!M58</f>
        <v>2</v>
      </c>
      <c r="M50" s="57">
        <f>ZZZ_PI2!N58</f>
        <v>3</v>
      </c>
      <c r="N50" s="57">
        <f>ZZZ_PI2!O58</f>
        <v>4</v>
      </c>
      <c r="O50" s="57">
        <f>ZZZ_PI2!P58</f>
        <v>5</v>
      </c>
      <c r="P50" s="57">
        <f>ZZZ_PI2!Q58</f>
        <v>9</v>
      </c>
    </row>
    <row r="51" spans="1:16" ht="11.25">
      <c r="A51" s="51" t="str">
        <f>ZZZ_PI2!B72</f>
        <v>Kenia</v>
      </c>
      <c r="B51" s="57">
        <f>ZZZ_PI2!C72</f>
        <v>0</v>
      </c>
      <c r="C51" s="57">
        <f>ZZZ_PI2!D72</f>
        <v>0</v>
      </c>
      <c r="D51" s="57">
        <f>ZZZ_PI2!E72</f>
        <v>0</v>
      </c>
      <c r="E51" s="57">
        <f>ZZZ_PI2!F72</f>
        <v>0</v>
      </c>
      <c r="F51" s="57">
        <f>ZZZ_PI2!G72</f>
        <v>0</v>
      </c>
      <c r="G51" s="57">
        <f>ZZZ_PI2!H72</f>
        <v>0</v>
      </c>
      <c r="H51" s="57">
        <f>ZZZ_PI2!I72</f>
        <v>0</v>
      </c>
      <c r="I51" s="57">
        <f>ZZZ_PI2!J72</f>
        <v>3</v>
      </c>
      <c r="J51" s="57">
        <f>ZZZ_PI2!K72</f>
        <v>0</v>
      </c>
      <c r="K51" s="57">
        <f>ZZZ_PI2!L72</f>
        <v>0</v>
      </c>
      <c r="L51" s="57">
        <f>ZZZ_PI2!M72</f>
        <v>0</v>
      </c>
      <c r="M51" s="57">
        <f>ZZZ_PI2!N72</f>
        <v>3</v>
      </c>
      <c r="N51" s="57">
        <f>ZZZ_PI2!O72</f>
        <v>0</v>
      </c>
      <c r="O51" s="57">
        <f>ZZZ_PI2!P72</f>
        <v>3</v>
      </c>
      <c r="P51" s="57">
        <f>ZZZ_PI2!Q72</f>
        <v>3</v>
      </c>
    </row>
    <row r="52" spans="1:16" ht="11.25">
      <c r="A52" s="51" t="str">
        <f>ZZZ_PI2!B34</f>
        <v>Kosovo</v>
      </c>
      <c r="B52" s="57">
        <f>ZZZ_PI2!C34</f>
        <v>0</v>
      </c>
      <c r="C52" s="57">
        <f>ZZZ_PI2!D34</f>
        <v>1</v>
      </c>
      <c r="D52" s="57">
        <f>ZZZ_PI2!E34</f>
        <v>0</v>
      </c>
      <c r="E52" s="57">
        <f>ZZZ_PI2!F34</f>
        <v>0</v>
      </c>
      <c r="F52" s="57">
        <f>ZZZ_PI2!G34</f>
        <v>0</v>
      </c>
      <c r="G52" s="57">
        <f>ZZZ_PI2!H34</f>
        <v>0</v>
      </c>
      <c r="H52" s="57">
        <f>ZZZ_PI2!I34</f>
        <v>0</v>
      </c>
      <c r="I52" s="57">
        <f>ZZZ_PI2!J34</f>
        <v>0</v>
      </c>
      <c r="J52" s="57">
        <f>ZZZ_PI2!K34</f>
        <v>0</v>
      </c>
      <c r="K52" s="57">
        <f>ZZZ_PI2!L34</f>
        <v>1</v>
      </c>
      <c r="L52" s="57">
        <f>ZZZ_PI2!M34</f>
        <v>0</v>
      </c>
      <c r="M52" s="57">
        <f>ZZZ_PI2!N34</f>
        <v>0</v>
      </c>
      <c r="N52" s="57">
        <f>ZZZ_PI2!O34</f>
        <v>1</v>
      </c>
      <c r="O52" s="57">
        <f>ZZZ_PI2!P34</f>
        <v>0</v>
      </c>
      <c r="P52" s="57">
        <f>ZZZ_PI2!Q34</f>
        <v>1</v>
      </c>
    </row>
    <row r="53" spans="1:16" ht="11.25">
      <c r="A53" s="51" t="str">
        <f>ZZZ_PI2!B30</f>
        <v>Kroatië</v>
      </c>
      <c r="B53" s="57">
        <f>ZZZ_PI2!C30</f>
        <v>0</v>
      </c>
      <c r="C53" s="57">
        <f>ZZZ_PI2!D30</f>
        <v>0</v>
      </c>
      <c r="D53" s="57">
        <f>ZZZ_PI2!E30</f>
        <v>0</v>
      </c>
      <c r="E53" s="57">
        <f>ZZZ_PI2!F30</f>
        <v>0</v>
      </c>
      <c r="F53" s="57">
        <f>ZZZ_PI2!G30</f>
        <v>0</v>
      </c>
      <c r="G53" s="57">
        <f>ZZZ_PI2!H30</f>
        <v>1</v>
      </c>
      <c r="H53" s="57">
        <f>ZZZ_PI2!I30</f>
        <v>0</v>
      </c>
      <c r="I53" s="57">
        <f>ZZZ_PI2!J30</f>
        <v>1</v>
      </c>
      <c r="J53" s="57">
        <f>ZZZ_PI2!K30</f>
        <v>0</v>
      </c>
      <c r="K53" s="57">
        <f>ZZZ_PI2!L30</f>
        <v>1</v>
      </c>
      <c r="L53" s="57">
        <f>ZZZ_PI2!M30</f>
        <v>0</v>
      </c>
      <c r="M53" s="57">
        <f>ZZZ_PI2!N30</f>
        <v>1</v>
      </c>
      <c r="N53" s="57">
        <f>ZZZ_PI2!O30</f>
        <v>1</v>
      </c>
      <c r="O53" s="57">
        <f>ZZZ_PI2!P30</f>
        <v>1</v>
      </c>
      <c r="P53" s="57">
        <f>ZZZ_PI2!Q30</f>
        <v>2</v>
      </c>
    </row>
    <row r="54" spans="1:16" ht="11.25">
      <c r="A54" s="51" t="str">
        <f>ZZZ_PI2!B57</f>
        <v>Lesotho</v>
      </c>
      <c r="B54" s="57">
        <f>ZZZ_PI2!C57</f>
        <v>0</v>
      </c>
      <c r="C54" s="57">
        <f>ZZZ_PI2!D57</f>
        <v>0</v>
      </c>
      <c r="D54" s="57">
        <f>ZZZ_PI2!E57</f>
        <v>0</v>
      </c>
      <c r="E54" s="57">
        <f>ZZZ_PI2!F57</f>
        <v>0</v>
      </c>
      <c r="F54" s="57">
        <f>ZZZ_PI2!G57</f>
        <v>0</v>
      </c>
      <c r="G54" s="57">
        <f>ZZZ_PI2!H57</f>
        <v>0</v>
      </c>
      <c r="H54" s="57">
        <f>ZZZ_PI2!I57</f>
        <v>0</v>
      </c>
      <c r="I54" s="57">
        <f>ZZZ_PI2!J57</f>
        <v>1</v>
      </c>
      <c r="J54" s="57">
        <f>ZZZ_PI2!K57</f>
        <v>0</v>
      </c>
      <c r="K54" s="57">
        <f>ZZZ_PI2!L57</f>
        <v>0</v>
      </c>
      <c r="L54" s="57">
        <f>ZZZ_PI2!M57</f>
        <v>0</v>
      </c>
      <c r="M54" s="57">
        <f>ZZZ_PI2!N57</f>
        <v>1</v>
      </c>
      <c r="N54" s="57">
        <f>ZZZ_PI2!O57</f>
        <v>0</v>
      </c>
      <c r="O54" s="57">
        <f>ZZZ_PI2!P57</f>
        <v>1</v>
      </c>
      <c r="P54" s="57">
        <f>ZZZ_PI2!Q57</f>
        <v>1</v>
      </c>
    </row>
    <row r="55" spans="1:16" ht="11.25">
      <c r="A55" s="51" t="str">
        <f>ZZZ_PI2!B22</f>
        <v>Letland</v>
      </c>
      <c r="B55" s="57">
        <f>ZZZ_PI2!C22</f>
        <v>0</v>
      </c>
      <c r="C55" s="57">
        <f>ZZZ_PI2!D22</f>
        <v>1</v>
      </c>
      <c r="D55" s="57">
        <f>ZZZ_PI2!E22</f>
        <v>0</v>
      </c>
      <c r="E55" s="57">
        <f>ZZZ_PI2!F22</f>
        <v>0</v>
      </c>
      <c r="F55" s="57">
        <f>ZZZ_PI2!G22</f>
        <v>0</v>
      </c>
      <c r="G55" s="57">
        <f>ZZZ_PI2!H22</f>
        <v>2</v>
      </c>
      <c r="H55" s="57">
        <f>ZZZ_PI2!I22</f>
        <v>0</v>
      </c>
      <c r="I55" s="57">
        <f>ZZZ_PI2!J22</f>
        <v>0</v>
      </c>
      <c r="J55" s="57">
        <f>ZZZ_PI2!K22</f>
        <v>0</v>
      </c>
      <c r="K55" s="57">
        <f>ZZZ_PI2!L22</f>
        <v>3</v>
      </c>
      <c r="L55" s="57">
        <f>ZZZ_PI2!M22</f>
        <v>0</v>
      </c>
      <c r="M55" s="57">
        <f>ZZZ_PI2!N22</f>
        <v>0</v>
      </c>
      <c r="N55" s="57">
        <f>ZZZ_PI2!O22</f>
        <v>3</v>
      </c>
      <c r="O55" s="57">
        <f>ZZZ_PI2!P22</f>
        <v>0</v>
      </c>
      <c r="P55" s="57">
        <f>ZZZ_PI2!Q22</f>
        <v>3</v>
      </c>
    </row>
    <row r="56" spans="1:16" ht="11.25">
      <c r="A56" s="51" t="str">
        <f>ZZZ_PI2!B76</f>
        <v>Libië</v>
      </c>
      <c r="B56" s="57">
        <f>ZZZ_PI2!C76</f>
        <v>0</v>
      </c>
      <c r="C56" s="57">
        <f>ZZZ_PI2!D76</f>
        <v>0</v>
      </c>
      <c r="D56" s="57">
        <f>ZZZ_PI2!E76</f>
        <v>0</v>
      </c>
      <c r="E56" s="57">
        <f>ZZZ_PI2!F76</f>
        <v>0</v>
      </c>
      <c r="F56" s="57">
        <f>ZZZ_PI2!G76</f>
        <v>0</v>
      </c>
      <c r="G56" s="57">
        <f>ZZZ_PI2!H76</f>
        <v>1</v>
      </c>
      <c r="H56" s="57">
        <f>ZZZ_PI2!I76</f>
        <v>0</v>
      </c>
      <c r="I56" s="57">
        <f>ZZZ_PI2!J76</f>
        <v>0</v>
      </c>
      <c r="J56" s="57">
        <f>ZZZ_PI2!K76</f>
        <v>0</v>
      </c>
      <c r="K56" s="57">
        <f>ZZZ_PI2!L76</f>
        <v>1</v>
      </c>
      <c r="L56" s="57">
        <f>ZZZ_PI2!M76</f>
        <v>0</v>
      </c>
      <c r="M56" s="57">
        <f>ZZZ_PI2!N76</f>
        <v>0</v>
      </c>
      <c r="N56" s="57">
        <f>ZZZ_PI2!O76</f>
        <v>1</v>
      </c>
      <c r="O56" s="57">
        <f>ZZZ_PI2!P76</f>
        <v>0</v>
      </c>
      <c r="P56" s="57">
        <f>ZZZ_PI2!Q76</f>
        <v>1</v>
      </c>
    </row>
    <row r="57" spans="1:16" ht="11.25">
      <c r="A57" s="51" t="str">
        <f>ZZZ_PI2!B24</f>
        <v>Litouwen</v>
      </c>
      <c r="B57" s="57">
        <f>ZZZ_PI2!C24</f>
        <v>0</v>
      </c>
      <c r="C57" s="57">
        <f>ZZZ_PI2!D24</f>
        <v>1</v>
      </c>
      <c r="D57" s="57">
        <f>ZZZ_PI2!E24</f>
        <v>0</v>
      </c>
      <c r="E57" s="57">
        <f>ZZZ_PI2!F24</f>
        <v>1</v>
      </c>
      <c r="F57" s="57">
        <f>ZZZ_PI2!G24</f>
        <v>0</v>
      </c>
      <c r="G57" s="57">
        <f>ZZZ_PI2!H24</f>
        <v>0</v>
      </c>
      <c r="H57" s="57">
        <f>ZZZ_PI2!I24</f>
        <v>0</v>
      </c>
      <c r="I57" s="57">
        <f>ZZZ_PI2!J24</f>
        <v>1</v>
      </c>
      <c r="J57" s="57">
        <f>ZZZ_PI2!K24</f>
        <v>0</v>
      </c>
      <c r="K57" s="57">
        <f>ZZZ_PI2!L24</f>
        <v>1</v>
      </c>
      <c r="L57" s="57">
        <f>ZZZ_PI2!M24</f>
        <v>0</v>
      </c>
      <c r="M57" s="57">
        <f>ZZZ_PI2!N24</f>
        <v>2</v>
      </c>
      <c r="N57" s="57">
        <f>ZZZ_PI2!O24</f>
        <v>1</v>
      </c>
      <c r="O57" s="57">
        <f>ZZZ_PI2!P24</f>
        <v>2</v>
      </c>
      <c r="P57" s="57">
        <f>ZZZ_PI2!Q24</f>
        <v>3</v>
      </c>
    </row>
    <row r="58" spans="1:16" ht="11.25">
      <c r="A58" s="51" t="str">
        <f>ZZZ_PI2!B10</f>
        <v>Luxemburg (Groot-Hertogdom)</v>
      </c>
      <c r="B58" s="57">
        <f>ZZZ_PI2!C10</f>
        <v>0</v>
      </c>
      <c r="C58" s="57">
        <f>ZZZ_PI2!D10</f>
        <v>2</v>
      </c>
      <c r="D58" s="57">
        <f>ZZZ_PI2!E10</f>
        <v>0</v>
      </c>
      <c r="E58" s="57">
        <f>ZZZ_PI2!F10</f>
        <v>0</v>
      </c>
      <c r="F58" s="57">
        <f>ZZZ_PI2!G10</f>
        <v>0</v>
      </c>
      <c r="G58" s="57">
        <f>ZZZ_PI2!H10</f>
        <v>0</v>
      </c>
      <c r="H58" s="57">
        <f>ZZZ_PI2!I10</f>
        <v>0</v>
      </c>
      <c r="I58" s="57">
        <f>ZZZ_PI2!J10</f>
        <v>0</v>
      </c>
      <c r="J58" s="57">
        <f>ZZZ_PI2!K10</f>
        <v>0</v>
      </c>
      <c r="K58" s="57">
        <f>ZZZ_PI2!L10</f>
        <v>2</v>
      </c>
      <c r="L58" s="57">
        <f>ZZZ_PI2!M10</f>
        <v>0</v>
      </c>
      <c r="M58" s="57">
        <f>ZZZ_PI2!N10</f>
        <v>0</v>
      </c>
      <c r="N58" s="57">
        <f>ZZZ_PI2!O10</f>
        <v>2</v>
      </c>
      <c r="O58" s="57">
        <f>ZZZ_PI2!P10</f>
        <v>0</v>
      </c>
      <c r="P58" s="57">
        <f>ZZZ_PI2!Q10</f>
        <v>2</v>
      </c>
    </row>
    <row r="59" spans="1:16" ht="11.25">
      <c r="A59" s="51" t="str">
        <f>ZZZ_PI2!B67</f>
        <v>Madagaskar</v>
      </c>
      <c r="B59" s="57">
        <f>ZZZ_PI2!C67</f>
        <v>0</v>
      </c>
      <c r="C59" s="57">
        <f>ZZZ_PI2!D67</f>
        <v>0</v>
      </c>
      <c r="D59" s="57">
        <f>ZZZ_PI2!E67</f>
        <v>0</v>
      </c>
      <c r="E59" s="57">
        <f>ZZZ_PI2!F67</f>
        <v>0</v>
      </c>
      <c r="F59" s="57">
        <f>ZZZ_PI2!G67</f>
        <v>0</v>
      </c>
      <c r="G59" s="57">
        <f>ZZZ_PI2!H67</f>
        <v>0</v>
      </c>
      <c r="H59" s="57">
        <f>ZZZ_PI2!I67</f>
        <v>0</v>
      </c>
      <c r="I59" s="57">
        <f>ZZZ_PI2!J67</f>
        <v>1</v>
      </c>
      <c r="J59" s="57">
        <f>ZZZ_PI2!K67</f>
        <v>0</v>
      </c>
      <c r="K59" s="57">
        <f>ZZZ_PI2!L67</f>
        <v>0</v>
      </c>
      <c r="L59" s="57">
        <f>ZZZ_PI2!M67</f>
        <v>0</v>
      </c>
      <c r="M59" s="57">
        <f>ZZZ_PI2!N67</f>
        <v>1</v>
      </c>
      <c r="N59" s="57">
        <f>ZZZ_PI2!O67</f>
        <v>0</v>
      </c>
      <c r="O59" s="57">
        <f>ZZZ_PI2!P67</f>
        <v>1</v>
      </c>
      <c r="P59" s="57">
        <f>ZZZ_PI2!Q67</f>
        <v>1</v>
      </c>
    </row>
    <row r="60" spans="1:16" ht="11.25">
      <c r="A60" s="51" t="str">
        <f>ZZZ_PI2!B40</f>
        <v>Maleisië</v>
      </c>
      <c r="B60" s="57">
        <f>ZZZ_PI2!C40</f>
        <v>0</v>
      </c>
      <c r="C60" s="57">
        <f>ZZZ_PI2!D40</f>
        <v>0</v>
      </c>
      <c r="D60" s="57">
        <f>ZZZ_PI2!E40</f>
        <v>0</v>
      </c>
      <c r="E60" s="57">
        <f>ZZZ_PI2!F40</f>
        <v>1</v>
      </c>
      <c r="F60" s="57">
        <f>ZZZ_PI2!G40</f>
        <v>0</v>
      </c>
      <c r="G60" s="57">
        <f>ZZZ_PI2!H40</f>
        <v>0</v>
      </c>
      <c r="H60" s="57">
        <f>ZZZ_PI2!I40</f>
        <v>0</v>
      </c>
      <c r="I60" s="57">
        <f>ZZZ_PI2!J40</f>
        <v>0</v>
      </c>
      <c r="J60" s="57">
        <f>ZZZ_PI2!K40</f>
        <v>0</v>
      </c>
      <c r="K60" s="57">
        <f>ZZZ_PI2!L40</f>
        <v>0</v>
      </c>
      <c r="L60" s="57">
        <f>ZZZ_PI2!M40</f>
        <v>0</v>
      </c>
      <c r="M60" s="57">
        <f>ZZZ_PI2!N40</f>
        <v>1</v>
      </c>
      <c r="N60" s="57">
        <f>ZZZ_PI2!O40</f>
        <v>0</v>
      </c>
      <c r="O60" s="57">
        <f>ZZZ_PI2!P40</f>
        <v>1</v>
      </c>
      <c r="P60" s="57">
        <f>ZZZ_PI2!Q40</f>
        <v>1</v>
      </c>
    </row>
    <row r="61" spans="1:16" ht="11.25">
      <c r="A61" s="51" t="str">
        <f>ZZZ_PI2!B77</f>
        <v>Marokko</v>
      </c>
      <c r="B61" s="57">
        <f>ZZZ_PI2!C77</f>
        <v>0</v>
      </c>
      <c r="C61" s="57">
        <f>ZZZ_PI2!D77</f>
        <v>5</v>
      </c>
      <c r="D61" s="57">
        <f>ZZZ_PI2!E77</f>
        <v>0</v>
      </c>
      <c r="E61" s="57">
        <f>ZZZ_PI2!F77</f>
        <v>5</v>
      </c>
      <c r="F61" s="57">
        <f>ZZZ_PI2!G77</f>
        <v>0</v>
      </c>
      <c r="G61" s="57">
        <f>ZZZ_PI2!H77</f>
        <v>14</v>
      </c>
      <c r="H61" s="57">
        <f>ZZZ_PI2!I77</f>
        <v>0</v>
      </c>
      <c r="I61" s="57">
        <f>ZZZ_PI2!J77</f>
        <v>5</v>
      </c>
      <c r="J61" s="57">
        <f>ZZZ_PI2!K77</f>
        <v>0</v>
      </c>
      <c r="K61" s="57">
        <f>ZZZ_PI2!L77</f>
        <v>19</v>
      </c>
      <c r="L61" s="57">
        <f>ZZZ_PI2!M77</f>
        <v>0</v>
      </c>
      <c r="M61" s="57">
        <f>ZZZ_PI2!N77</f>
        <v>10</v>
      </c>
      <c r="N61" s="57">
        <f>ZZZ_PI2!O77</f>
        <v>19</v>
      </c>
      <c r="O61" s="57">
        <f>ZZZ_PI2!P77</f>
        <v>10</v>
      </c>
      <c r="P61" s="57">
        <f>ZZZ_PI2!Q77</f>
        <v>29</v>
      </c>
    </row>
    <row r="62" spans="1:16" ht="11.25">
      <c r="A62" s="51" t="str">
        <f>ZZZ_PI2!B84</f>
        <v>Mexico</v>
      </c>
      <c r="B62" s="57">
        <f>ZZZ_PI2!C84</f>
        <v>0</v>
      </c>
      <c r="C62" s="57">
        <f>ZZZ_PI2!D84</f>
        <v>0</v>
      </c>
      <c r="D62" s="57">
        <f>ZZZ_PI2!E84</f>
        <v>0</v>
      </c>
      <c r="E62" s="57">
        <f>ZZZ_PI2!F84</f>
        <v>1</v>
      </c>
      <c r="F62" s="57">
        <f>ZZZ_PI2!G84</f>
        <v>0</v>
      </c>
      <c r="G62" s="57">
        <f>ZZZ_PI2!H84</f>
        <v>0</v>
      </c>
      <c r="H62" s="57">
        <f>ZZZ_PI2!I84</f>
        <v>0</v>
      </c>
      <c r="I62" s="57">
        <f>ZZZ_PI2!J84</f>
        <v>1</v>
      </c>
      <c r="J62" s="57">
        <f>ZZZ_PI2!K84</f>
        <v>0</v>
      </c>
      <c r="K62" s="57">
        <f>ZZZ_PI2!L84</f>
        <v>0</v>
      </c>
      <c r="L62" s="57">
        <f>ZZZ_PI2!M84</f>
        <v>0</v>
      </c>
      <c r="M62" s="57">
        <f>ZZZ_PI2!N84</f>
        <v>2</v>
      </c>
      <c r="N62" s="57">
        <f>ZZZ_PI2!O84</f>
        <v>0</v>
      </c>
      <c r="O62" s="57">
        <f>ZZZ_PI2!P84</f>
        <v>2</v>
      </c>
      <c r="P62" s="57">
        <f>ZZZ_PI2!Q84</f>
        <v>2</v>
      </c>
    </row>
    <row r="63" spans="1:16" ht="11.25">
      <c r="A63" s="51" t="str">
        <f>ZZZ_PI2!B29</f>
        <v>Moldavië (Rep)</v>
      </c>
      <c r="B63" s="57">
        <f>ZZZ_PI2!C29</f>
        <v>0</v>
      </c>
      <c r="C63" s="57">
        <f>ZZZ_PI2!D29</f>
        <v>0</v>
      </c>
      <c r="D63" s="57">
        <f>ZZZ_PI2!E29</f>
        <v>0</v>
      </c>
      <c r="E63" s="57">
        <f>ZZZ_PI2!F29</f>
        <v>0</v>
      </c>
      <c r="F63" s="57">
        <f>ZZZ_PI2!G29</f>
        <v>1</v>
      </c>
      <c r="G63" s="57">
        <f>ZZZ_PI2!H29</f>
        <v>0</v>
      </c>
      <c r="H63" s="57">
        <f>ZZZ_PI2!I29</f>
        <v>0</v>
      </c>
      <c r="I63" s="57">
        <f>ZZZ_PI2!J29</f>
        <v>2</v>
      </c>
      <c r="J63" s="57">
        <f>ZZZ_PI2!K29</f>
        <v>1</v>
      </c>
      <c r="K63" s="57">
        <f>ZZZ_PI2!L29</f>
        <v>0</v>
      </c>
      <c r="L63" s="57">
        <f>ZZZ_PI2!M29</f>
        <v>0</v>
      </c>
      <c r="M63" s="57">
        <f>ZZZ_PI2!N29</f>
        <v>2</v>
      </c>
      <c r="N63" s="57">
        <f>ZZZ_PI2!O29</f>
        <v>1</v>
      </c>
      <c r="O63" s="57">
        <f>ZZZ_PI2!P29</f>
        <v>2</v>
      </c>
      <c r="P63" s="57">
        <f>ZZZ_PI2!Q29</f>
        <v>3</v>
      </c>
    </row>
    <row r="64" spans="1:16" ht="11.25">
      <c r="A64" s="51" t="str">
        <f>ZZZ_PI2!B44</f>
        <v>Mongolië</v>
      </c>
      <c r="B64" s="57">
        <f>ZZZ_PI2!C44</f>
        <v>0</v>
      </c>
      <c r="C64" s="57">
        <f>ZZZ_PI2!D44</f>
        <v>0</v>
      </c>
      <c r="D64" s="57">
        <f>ZZZ_PI2!E44</f>
        <v>0</v>
      </c>
      <c r="E64" s="57">
        <f>ZZZ_PI2!F44</f>
        <v>0</v>
      </c>
      <c r="F64" s="57">
        <f>ZZZ_PI2!G44</f>
        <v>0</v>
      </c>
      <c r="G64" s="57">
        <f>ZZZ_PI2!H44</f>
        <v>0</v>
      </c>
      <c r="H64" s="57">
        <f>ZZZ_PI2!I44</f>
        <v>0</v>
      </c>
      <c r="I64" s="57">
        <f>ZZZ_PI2!J44</f>
        <v>1</v>
      </c>
      <c r="J64" s="57">
        <f>ZZZ_PI2!K44</f>
        <v>0</v>
      </c>
      <c r="K64" s="57">
        <f>ZZZ_PI2!L44</f>
        <v>0</v>
      </c>
      <c r="L64" s="57">
        <f>ZZZ_PI2!M44</f>
        <v>0</v>
      </c>
      <c r="M64" s="57">
        <f>ZZZ_PI2!N44</f>
        <v>1</v>
      </c>
      <c r="N64" s="57">
        <f>ZZZ_PI2!O44</f>
        <v>0</v>
      </c>
      <c r="O64" s="57">
        <f>ZZZ_PI2!P44</f>
        <v>1</v>
      </c>
      <c r="P64" s="57">
        <f>ZZZ_PI2!Q44</f>
        <v>1</v>
      </c>
    </row>
    <row r="65" spans="1:16" ht="11.25">
      <c r="A65" s="51" t="str">
        <f>ZZZ_PI2!B32</f>
        <v>Montenegro</v>
      </c>
      <c r="B65" s="57">
        <f>ZZZ_PI2!C32</f>
        <v>0</v>
      </c>
      <c r="C65" s="57">
        <f>ZZZ_PI2!D32</f>
        <v>0</v>
      </c>
      <c r="D65" s="57">
        <f>ZZZ_PI2!E32</f>
        <v>0</v>
      </c>
      <c r="E65" s="57">
        <f>ZZZ_PI2!F32</f>
        <v>0</v>
      </c>
      <c r="F65" s="57">
        <f>ZZZ_PI2!G32</f>
        <v>0</v>
      </c>
      <c r="G65" s="57">
        <f>ZZZ_PI2!H32</f>
        <v>0</v>
      </c>
      <c r="H65" s="57">
        <f>ZZZ_PI2!I32</f>
        <v>0</v>
      </c>
      <c r="I65" s="57">
        <f>ZZZ_PI2!J32</f>
        <v>1</v>
      </c>
      <c r="J65" s="57">
        <f>ZZZ_PI2!K32</f>
        <v>0</v>
      </c>
      <c r="K65" s="57">
        <f>ZZZ_PI2!L32</f>
        <v>0</v>
      </c>
      <c r="L65" s="57">
        <f>ZZZ_PI2!M32</f>
        <v>0</v>
      </c>
      <c r="M65" s="57">
        <f>ZZZ_PI2!N32</f>
        <v>1</v>
      </c>
      <c r="N65" s="57">
        <f>ZZZ_PI2!O32</f>
        <v>0</v>
      </c>
      <c r="O65" s="57">
        <f>ZZZ_PI2!P32</f>
        <v>1</v>
      </c>
      <c r="P65" s="57">
        <f>ZZZ_PI2!Q32</f>
        <v>1</v>
      </c>
    </row>
    <row r="66" spans="1:16" ht="11.25">
      <c r="A66" s="51" t="str">
        <f>ZZZ_PI2!B21</f>
        <v>Nederland</v>
      </c>
      <c r="B66" s="57">
        <f>ZZZ_PI2!C21</f>
        <v>66</v>
      </c>
      <c r="C66" s="57">
        <f>ZZZ_PI2!D21</f>
        <v>1250</v>
      </c>
      <c r="D66" s="57">
        <f>ZZZ_PI2!E21</f>
        <v>67</v>
      </c>
      <c r="E66" s="57">
        <f>ZZZ_PI2!F21</f>
        <v>1118</v>
      </c>
      <c r="F66" s="57">
        <f>ZZZ_PI2!G21</f>
        <v>163</v>
      </c>
      <c r="G66" s="57">
        <f>ZZZ_PI2!H21</f>
        <v>673</v>
      </c>
      <c r="H66" s="57">
        <f>ZZZ_PI2!I21</f>
        <v>174</v>
      </c>
      <c r="I66" s="57">
        <f>ZZZ_PI2!J21</f>
        <v>601</v>
      </c>
      <c r="J66" s="57">
        <f>ZZZ_PI2!K21</f>
        <v>229</v>
      </c>
      <c r="K66" s="57">
        <f>ZZZ_PI2!L21</f>
        <v>1923</v>
      </c>
      <c r="L66" s="57">
        <f>ZZZ_PI2!M21</f>
        <v>241</v>
      </c>
      <c r="M66" s="57">
        <f>ZZZ_PI2!N21</f>
        <v>1719</v>
      </c>
      <c r="N66" s="57">
        <f>ZZZ_PI2!O21</f>
        <v>2152</v>
      </c>
      <c r="O66" s="57">
        <f>ZZZ_PI2!P21</f>
        <v>1960</v>
      </c>
      <c r="P66" s="57">
        <f>ZZZ_PI2!Q21</f>
        <v>4112</v>
      </c>
    </row>
    <row r="67" spans="1:16" ht="11.25">
      <c r="A67" s="51" t="str">
        <f>ZZZ_PI2!B85</f>
        <v>Nicaragua</v>
      </c>
      <c r="B67" s="57">
        <f>ZZZ_PI2!C85</f>
        <v>0</v>
      </c>
      <c r="C67" s="57">
        <f>ZZZ_PI2!D85</f>
        <v>0</v>
      </c>
      <c r="D67" s="57">
        <f>ZZZ_PI2!E85</f>
        <v>0</v>
      </c>
      <c r="E67" s="57">
        <f>ZZZ_PI2!F85</f>
        <v>0</v>
      </c>
      <c r="F67" s="57">
        <f>ZZZ_PI2!G85</f>
        <v>0</v>
      </c>
      <c r="G67" s="57">
        <f>ZZZ_PI2!H85</f>
        <v>0</v>
      </c>
      <c r="H67" s="57">
        <f>ZZZ_PI2!I85</f>
        <v>0</v>
      </c>
      <c r="I67" s="57">
        <f>ZZZ_PI2!J85</f>
        <v>1</v>
      </c>
      <c r="J67" s="57">
        <f>ZZZ_PI2!K85</f>
        <v>0</v>
      </c>
      <c r="K67" s="57">
        <f>ZZZ_PI2!L85</f>
        <v>0</v>
      </c>
      <c r="L67" s="57">
        <f>ZZZ_PI2!M85</f>
        <v>0</v>
      </c>
      <c r="M67" s="57">
        <f>ZZZ_PI2!N85</f>
        <v>1</v>
      </c>
      <c r="N67" s="57">
        <f>ZZZ_PI2!O85</f>
        <v>0</v>
      </c>
      <c r="O67" s="57">
        <f>ZZZ_PI2!P85</f>
        <v>1</v>
      </c>
      <c r="P67" s="57">
        <f>ZZZ_PI2!Q85</f>
        <v>1</v>
      </c>
    </row>
    <row r="68" spans="1:16" ht="11.25">
      <c r="A68" s="51" t="str">
        <f>ZZZ_PI2!B65</f>
        <v>Niger</v>
      </c>
      <c r="B68" s="57">
        <f>ZZZ_PI2!C65</f>
        <v>0</v>
      </c>
      <c r="C68" s="57">
        <f>ZZZ_PI2!D65</f>
        <v>0</v>
      </c>
      <c r="D68" s="57">
        <f>ZZZ_PI2!E65</f>
        <v>0</v>
      </c>
      <c r="E68" s="57">
        <f>ZZZ_PI2!F65</f>
        <v>1</v>
      </c>
      <c r="F68" s="57">
        <f>ZZZ_PI2!G65</f>
        <v>0</v>
      </c>
      <c r="G68" s="57">
        <f>ZZZ_PI2!H65</f>
        <v>0</v>
      </c>
      <c r="H68" s="57">
        <f>ZZZ_PI2!I65</f>
        <v>0</v>
      </c>
      <c r="I68" s="57">
        <f>ZZZ_PI2!J65</f>
        <v>0</v>
      </c>
      <c r="J68" s="57">
        <f>ZZZ_PI2!K65</f>
        <v>0</v>
      </c>
      <c r="K68" s="57">
        <f>ZZZ_PI2!L65</f>
        <v>0</v>
      </c>
      <c r="L68" s="57">
        <f>ZZZ_PI2!M65</f>
        <v>0</v>
      </c>
      <c r="M68" s="57">
        <f>ZZZ_PI2!N65</f>
        <v>1</v>
      </c>
      <c r="N68" s="57">
        <f>ZZZ_PI2!O65</f>
        <v>0</v>
      </c>
      <c r="O68" s="57">
        <f>ZZZ_PI2!P65</f>
        <v>1</v>
      </c>
      <c r="P68" s="57">
        <f>ZZZ_PI2!Q65</f>
        <v>1</v>
      </c>
    </row>
    <row r="69" spans="1:16" ht="11.25">
      <c r="A69" s="51" t="str">
        <f>ZZZ_PI2!B66</f>
        <v>Nigeria</v>
      </c>
      <c r="B69" s="57">
        <f>ZZZ_PI2!C66</f>
        <v>0</v>
      </c>
      <c r="C69" s="57">
        <f>ZZZ_PI2!D66</f>
        <v>2</v>
      </c>
      <c r="D69" s="57">
        <f>ZZZ_PI2!E66</f>
        <v>0</v>
      </c>
      <c r="E69" s="57">
        <f>ZZZ_PI2!F66</f>
        <v>1</v>
      </c>
      <c r="F69" s="57">
        <f>ZZZ_PI2!G66</f>
        <v>0</v>
      </c>
      <c r="G69" s="57">
        <f>ZZZ_PI2!H66</f>
        <v>2</v>
      </c>
      <c r="H69" s="57">
        <f>ZZZ_PI2!I66</f>
        <v>1</v>
      </c>
      <c r="I69" s="57">
        <f>ZZZ_PI2!J66</f>
        <v>8</v>
      </c>
      <c r="J69" s="57">
        <f>ZZZ_PI2!K66</f>
        <v>0</v>
      </c>
      <c r="K69" s="57">
        <f>ZZZ_PI2!L66</f>
        <v>4</v>
      </c>
      <c r="L69" s="57">
        <f>ZZZ_PI2!M66</f>
        <v>1</v>
      </c>
      <c r="M69" s="57">
        <f>ZZZ_PI2!N66</f>
        <v>9</v>
      </c>
      <c r="N69" s="57">
        <f>ZZZ_PI2!O66</f>
        <v>4</v>
      </c>
      <c r="O69" s="57">
        <f>ZZZ_PI2!P66</f>
        <v>10</v>
      </c>
      <c r="P69" s="57">
        <f>ZZZ_PI2!Q66</f>
        <v>14</v>
      </c>
    </row>
    <row r="70" spans="1:16" ht="11.25">
      <c r="A70" s="51" t="str">
        <f>ZZZ_PI2!B100</f>
        <v>nog niet definitief bewezen</v>
      </c>
      <c r="B70" s="57">
        <f>ZZZ_PI2!C100</f>
        <v>0</v>
      </c>
      <c r="C70" s="57">
        <f>ZZZ_PI2!D100</f>
        <v>0</v>
      </c>
      <c r="D70" s="57">
        <f>ZZZ_PI2!E100</f>
        <v>2</v>
      </c>
      <c r="E70" s="57">
        <f>ZZZ_PI2!F100</f>
        <v>0</v>
      </c>
      <c r="F70" s="57">
        <f>ZZZ_PI2!G100</f>
        <v>1</v>
      </c>
      <c r="G70" s="57">
        <f>ZZZ_PI2!H100</f>
        <v>0</v>
      </c>
      <c r="H70" s="57">
        <f>ZZZ_PI2!I100</f>
        <v>1</v>
      </c>
      <c r="I70" s="57">
        <f>ZZZ_PI2!J100</f>
        <v>0</v>
      </c>
      <c r="J70" s="57">
        <f>ZZZ_PI2!K100</f>
        <v>1</v>
      </c>
      <c r="K70" s="57">
        <f>ZZZ_PI2!L100</f>
        <v>0</v>
      </c>
      <c r="L70" s="57">
        <f>ZZZ_PI2!M100</f>
        <v>3</v>
      </c>
      <c r="M70" s="57">
        <f>ZZZ_PI2!N100</f>
        <v>0</v>
      </c>
      <c r="N70" s="57">
        <f>ZZZ_PI2!O100</f>
        <v>1</v>
      </c>
      <c r="O70" s="57">
        <f>ZZZ_PI2!P100</f>
        <v>3</v>
      </c>
      <c r="P70" s="57">
        <f>ZZZ_PI2!Q100</f>
        <v>4</v>
      </c>
    </row>
    <row r="71" spans="1:16" ht="11.25">
      <c r="A71" s="51" t="str">
        <f>ZZZ_PI2!B14</f>
        <v>Noorwegen</v>
      </c>
      <c r="B71" s="57">
        <f>ZZZ_PI2!C14</f>
        <v>0</v>
      </c>
      <c r="C71" s="57">
        <f>ZZZ_PI2!D14</f>
        <v>0</v>
      </c>
      <c r="D71" s="57">
        <f>ZZZ_PI2!E14</f>
        <v>0</v>
      </c>
      <c r="E71" s="57">
        <f>ZZZ_PI2!F14</f>
        <v>0</v>
      </c>
      <c r="F71" s="57">
        <f>ZZZ_PI2!G14</f>
        <v>0</v>
      </c>
      <c r="G71" s="57">
        <f>ZZZ_PI2!H14</f>
        <v>1</v>
      </c>
      <c r="H71" s="57">
        <f>ZZZ_PI2!I14</f>
        <v>0</v>
      </c>
      <c r="I71" s="57">
        <f>ZZZ_PI2!J14</f>
        <v>0</v>
      </c>
      <c r="J71" s="57">
        <f>ZZZ_PI2!K14</f>
        <v>0</v>
      </c>
      <c r="K71" s="57">
        <f>ZZZ_PI2!L14</f>
        <v>1</v>
      </c>
      <c r="L71" s="57">
        <f>ZZZ_PI2!M14</f>
        <v>0</v>
      </c>
      <c r="M71" s="57">
        <f>ZZZ_PI2!N14</f>
        <v>0</v>
      </c>
      <c r="N71" s="57">
        <f>ZZZ_PI2!O14</f>
        <v>1</v>
      </c>
      <c r="O71" s="57">
        <f>ZZZ_PI2!P14</f>
        <v>0</v>
      </c>
      <c r="P71" s="57">
        <f>ZZZ_PI2!Q14</f>
        <v>1</v>
      </c>
    </row>
    <row r="72" spans="1:16" ht="11.25">
      <c r="A72" s="51" t="str">
        <f>ZZZ_PI2!B28</f>
        <v>Oekraïne</v>
      </c>
      <c r="B72" s="57">
        <f>ZZZ_PI2!C28</f>
        <v>0</v>
      </c>
      <c r="C72" s="57">
        <f>ZZZ_PI2!D28</f>
        <v>0</v>
      </c>
      <c r="D72" s="57">
        <f>ZZZ_PI2!E28</f>
        <v>0</v>
      </c>
      <c r="E72" s="57">
        <f>ZZZ_PI2!F28</f>
        <v>0</v>
      </c>
      <c r="F72" s="57">
        <f>ZZZ_PI2!G28</f>
        <v>1</v>
      </c>
      <c r="G72" s="57">
        <f>ZZZ_PI2!H28</f>
        <v>0</v>
      </c>
      <c r="H72" s="57">
        <f>ZZZ_PI2!I28</f>
        <v>1</v>
      </c>
      <c r="I72" s="57">
        <f>ZZZ_PI2!J28</f>
        <v>6</v>
      </c>
      <c r="J72" s="57">
        <f>ZZZ_PI2!K28</f>
        <v>1</v>
      </c>
      <c r="K72" s="57">
        <f>ZZZ_PI2!L28</f>
        <v>0</v>
      </c>
      <c r="L72" s="57">
        <f>ZZZ_PI2!M28</f>
        <v>1</v>
      </c>
      <c r="M72" s="57">
        <f>ZZZ_PI2!N28</f>
        <v>6</v>
      </c>
      <c r="N72" s="57">
        <f>ZZZ_PI2!O28</f>
        <v>1</v>
      </c>
      <c r="O72" s="57">
        <f>ZZZ_PI2!P28</f>
        <v>7</v>
      </c>
      <c r="P72" s="57">
        <f>ZZZ_PI2!Q28</f>
        <v>8</v>
      </c>
    </row>
    <row r="73" spans="1:16" ht="11.25">
      <c r="A73" s="51" t="str">
        <f>ZZZ_PI2!B102</f>
        <v>Onbepaald</v>
      </c>
      <c r="B73" s="57">
        <f>ZZZ_PI2!C102</f>
        <v>0</v>
      </c>
      <c r="C73" s="57">
        <f>ZZZ_PI2!D102</f>
        <v>0</v>
      </c>
      <c r="D73" s="57">
        <f>ZZZ_PI2!E102</f>
        <v>1</v>
      </c>
      <c r="E73" s="57">
        <f>ZZZ_PI2!F102</f>
        <v>0</v>
      </c>
      <c r="F73" s="57">
        <f>ZZZ_PI2!G102</f>
        <v>0</v>
      </c>
      <c r="G73" s="57">
        <f>ZZZ_PI2!H102</f>
        <v>0</v>
      </c>
      <c r="H73" s="57">
        <f>ZZZ_PI2!I102</f>
        <v>1</v>
      </c>
      <c r="I73" s="57">
        <f>ZZZ_PI2!J102</f>
        <v>0</v>
      </c>
      <c r="J73" s="57">
        <f>ZZZ_PI2!K102</f>
        <v>0</v>
      </c>
      <c r="K73" s="57">
        <f>ZZZ_PI2!L102</f>
        <v>0</v>
      </c>
      <c r="L73" s="57">
        <f>ZZZ_PI2!M102</f>
        <v>2</v>
      </c>
      <c r="M73" s="57">
        <f>ZZZ_PI2!N102</f>
        <v>0</v>
      </c>
      <c r="N73" s="57">
        <f>ZZZ_PI2!O102</f>
        <v>0</v>
      </c>
      <c r="O73" s="57">
        <f>ZZZ_PI2!P102</f>
        <v>2</v>
      </c>
      <c r="P73" s="57">
        <f>ZZZ_PI2!Q102</f>
        <v>2</v>
      </c>
    </row>
    <row r="74" spans="1:16" ht="11.25">
      <c r="A74" s="51" t="str">
        <f>ZZZ_PI2!B3</f>
        <v>Oostenrijk</v>
      </c>
      <c r="B74" s="57">
        <f>ZZZ_PI2!C3</f>
        <v>0</v>
      </c>
      <c r="C74" s="57">
        <f>ZZZ_PI2!D3</f>
        <v>2</v>
      </c>
      <c r="D74" s="57">
        <f>ZZZ_PI2!E3</f>
        <v>0</v>
      </c>
      <c r="E74" s="57">
        <f>ZZZ_PI2!F3</f>
        <v>0</v>
      </c>
      <c r="F74" s="57">
        <f>ZZZ_PI2!G3</f>
        <v>0</v>
      </c>
      <c r="G74" s="57">
        <f>ZZZ_PI2!H3</f>
        <v>0</v>
      </c>
      <c r="H74" s="57">
        <f>ZZZ_PI2!I3</f>
        <v>0</v>
      </c>
      <c r="I74" s="57">
        <f>ZZZ_PI2!J3</f>
        <v>0</v>
      </c>
      <c r="J74" s="57">
        <f>ZZZ_PI2!K3</f>
        <v>0</v>
      </c>
      <c r="K74" s="57">
        <f>ZZZ_PI2!L3</f>
        <v>2</v>
      </c>
      <c r="L74" s="57">
        <f>ZZZ_PI2!M3</f>
        <v>0</v>
      </c>
      <c r="M74" s="57">
        <f>ZZZ_PI2!N3</f>
        <v>0</v>
      </c>
      <c r="N74" s="57">
        <f>ZZZ_PI2!O3</f>
        <v>2</v>
      </c>
      <c r="O74" s="57">
        <f>ZZZ_PI2!P3</f>
        <v>0</v>
      </c>
      <c r="P74" s="57">
        <f>ZZZ_PI2!Q3</f>
        <v>2</v>
      </c>
    </row>
    <row r="75" spans="1:16" ht="11.25">
      <c r="A75" s="51" t="str">
        <f>ZZZ_PI2!B53</f>
        <v>Pakistan</v>
      </c>
      <c r="B75" s="57">
        <f>ZZZ_PI2!C53</f>
        <v>0</v>
      </c>
      <c r="C75" s="57">
        <f>ZZZ_PI2!D53</f>
        <v>0</v>
      </c>
      <c r="D75" s="57">
        <f>ZZZ_PI2!E53</f>
        <v>0</v>
      </c>
      <c r="E75" s="57">
        <f>ZZZ_PI2!F53</f>
        <v>3</v>
      </c>
      <c r="F75" s="57">
        <f>ZZZ_PI2!G53</f>
        <v>0</v>
      </c>
      <c r="G75" s="57">
        <f>ZZZ_PI2!H53</f>
        <v>1</v>
      </c>
      <c r="H75" s="57">
        <f>ZZZ_PI2!I53</f>
        <v>0</v>
      </c>
      <c r="I75" s="57">
        <f>ZZZ_PI2!J53</f>
        <v>1</v>
      </c>
      <c r="J75" s="57">
        <f>ZZZ_PI2!K53</f>
        <v>0</v>
      </c>
      <c r="K75" s="57">
        <f>ZZZ_PI2!L53</f>
        <v>1</v>
      </c>
      <c r="L75" s="57">
        <f>ZZZ_PI2!M53</f>
        <v>0</v>
      </c>
      <c r="M75" s="57">
        <f>ZZZ_PI2!N53</f>
        <v>4</v>
      </c>
      <c r="N75" s="57">
        <f>ZZZ_PI2!O53</f>
        <v>1</v>
      </c>
      <c r="O75" s="57">
        <f>ZZZ_PI2!P53</f>
        <v>4</v>
      </c>
      <c r="P75" s="57">
        <f>ZZZ_PI2!Q53</f>
        <v>5</v>
      </c>
    </row>
    <row r="76" spans="1:16" ht="11.25">
      <c r="A76" s="51" t="str">
        <f>ZZZ_PI2!B56</f>
        <v>Palestina</v>
      </c>
      <c r="B76" s="57">
        <f>ZZZ_PI2!C56</f>
        <v>0</v>
      </c>
      <c r="C76" s="57">
        <f>ZZZ_PI2!D56</f>
        <v>0</v>
      </c>
      <c r="D76" s="57">
        <f>ZZZ_PI2!E56</f>
        <v>0</v>
      </c>
      <c r="E76" s="57">
        <f>ZZZ_PI2!F56</f>
        <v>0</v>
      </c>
      <c r="F76" s="57">
        <f>ZZZ_PI2!G56</f>
        <v>1</v>
      </c>
      <c r="G76" s="57">
        <f>ZZZ_PI2!H56</f>
        <v>2</v>
      </c>
      <c r="H76" s="57">
        <f>ZZZ_PI2!I56</f>
        <v>0</v>
      </c>
      <c r="I76" s="57">
        <f>ZZZ_PI2!J56</f>
        <v>0</v>
      </c>
      <c r="J76" s="57">
        <f>ZZZ_PI2!K56</f>
        <v>1</v>
      </c>
      <c r="K76" s="57">
        <f>ZZZ_PI2!L56</f>
        <v>2</v>
      </c>
      <c r="L76" s="57">
        <f>ZZZ_PI2!M56</f>
        <v>0</v>
      </c>
      <c r="M76" s="57">
        <f>ZZZ_PI2!N56</f>
        <v>0</v>
      </c>
      <c r="N76" s="57">
        <f>ZZZ_PI2!O56</f>
        <v>3</v>
      </c>
      <c r="O76" s="57">
        <f>ZZZ_PI2!P56</f>
        <v>0</v>
      </c>
      <c r="P76" s="57">
        <f>ZZZ_PI2!Q56</f>
        <v>3</v>
      </c>
    </row>
    <row r="77" spans="1:16" ht="11.25">
      <c r="A77" s="51" t="str">
        <f>ZZZ_PI2!B15</f>
        <v>Polen ( Rep. )</v>
      </c>
      <c r="B77" s="57">
        <f>ZZZ_PI2!C15</f>
        <v>1</v>
      </c>
      <c r="C77" s="57">
        <f>ZZZ_PI2!D15</f>
        <v>12</v>
      </c>
      <c r="D77" s="57">
        <f>ZZZ_PI2!E15</f>
        <v>1</v>
      </c>
      <c r="E77" s="57">
        <f>ZZZ_PI2!F15</f>
        <v>20</v>
      </c>
      <c r="F77" s="57">
        <f>ZZZ_PI2!G15</f>
        <v>23</v>
      </c>
      <c r="G77" s="57">
        <f>ZZZ_PI2!H15</f>
        <v>119</v>
      </c>
      <c r="H77" s="57">
        <f>ZZZ_PI2!I15</f>
        <v>29</v>
      </c>
      <c r="I77" s="57">
        <f>ZZZ_PI2!J15</f>
        <v>101</v>
      </c>
      <c r="J77" s="57">
        <f>ZZZ_PI2!K15</f>
        <v>24</v>
      </c>
      <c r="K77" s="57">
        <f>ZZZ_PI2!L15</f>
        <v>131</v>
      </c>
      <c r="L77" s="57">
        <f>ZZZ_PI2!M15</f>
        <v>30</v>
      </c>
      <c r="M77" s="57">
        <f>ZZZ_PI2!N15</f>
        <v>121</v>
      </c>
      <c r="N77" s="57">
        <f>ZZZ_PI2!O15</f>
        <v>155</v>
      </c>
      <c r="O77" s="57">
        <f>ZZZ_PI2!P15</f>
        <v>151</v>
      </c>
      <c r="P77" s="57">
        <f>ZZZ_PI2!Q15</f>
        <v>306</v>
      </c>
    </row>
    <row r="78" spans="1:16" ht="11.25">
      <c r="A78" s="51" t="str">
        <f>ZZZ_PI2!B16</f>
        <v>Portugal</v>
      </c>
      <c r="B78" s="57">
        <f>ZZZ_PI2!C16</f>
        <v>19</v>
      </c>
      <c r="C78" s="57">
        <f>ZZZ_PI2!D16</f>
        <v>56</v>
      </c>
      <c r="D78" s="57">
        <f>ZZZ_PI2!E16</f>
        <v>12</v>
      </c>
      <c r="E78" s="57">
        <f>ZZZ_PI2!F16</f>
        <v>50</v>
      </c>
      <c r="F78" s="57">
        <f>ZZZ_PI2!G16</f>
        <v>17</v>
      </c>
      <c r="G78" s="57">
        <f>ZZZ_PI2!H16</f>
        <v>62</v>
      </c>
      <c r="H78" s="57">
        <f>ZZZ_PI2!I16</f>
        <v>12</v>
      </c>
      <c r="I78" s="57">
        <f>ZZZ_PI2!J16</f>
        <v>52</v>
      </c>
      <c r="J78" s="57">
        <f>ZZZ_PI2!K16</f>
        <v>36</v>
      </c>
      <c r="K78" s="57">
        <f>ZZZ_PI2!L16</f>
        <v>118</v>
      </c>
      <c r="L78" s="57">
        <f>ZZZ_PI2!M16</f>
        <v>24</v>
      </c>
      <c r="M78" s="57">
        <f>ZZZ_PI2!N16</f>
        <v>102</v>
      </c>
      <c r="N78" s="57">
        <f>ZZZ_PI2!O16</f>
        <v>154</v>
      </c>
      <c r="O78" s="57">
        <f>ZZZ_PI2!P16</f>
        <v>126</v>
      </c>
      <c r="P78" s="57">
        <f>ZZZ_PI2!Q16</f>
        <v>280</v>
      </c>
    </row>
    <row r="79" spans="1:16" ht="11.25">
      <c r="A79" s="51" t="str">
        <f>ZZZ_PI2!B17</f>
        <v>Roemenië</v>
      </c>
      <c r="B79" s="57">
        <f>ZZZ_PI2!C17</f>
        <v>6</v>
      </c>
      <c r="C79" s="57">
        <f>ZZZ_PI2!D17</f>
        <v>50</v>
      </c>
      <c r="D79" s="57">
        <f>ZZZ_PI2!E17</f>
        <v>8</v>
      </c>
      <c r="E79" s="57">
        <f>ZZZ_PI2!F17</f>
        <v>43</v>
      </c>
      <c r="F79" s="57">
        <f>ZZZ_PI2!G17</f>
        <v>119</v>
      </c>
      <c r="G79" s="57">
        <f>ZZZ_PI2!H17</f>
        <v>409</v>
      </c>
      <c r="H79" s="57">
        <f>ZZZ_PI2!I17</f>
        <v>92</v>
      </c>
      <c r="I79" s="57">
        <f>ZZZ_PI2!J17</f>
        <v>305</v>
      </c>
      <c r="J79" s="57">
        <f>ZZZ_PI2!K17</f>
        <v>125</v>
      </c>
      <c r="K79" s="57">
        <f>ZZZ_PI2!L17</f>
        <v>459</v>
      </c>
      <c r="L79" s="57">
        <f>ZZZ_PI2!M17</f>
        <v>100</v>
      </c>
      <c r="M79" s="57">
        <f>ZZZ_PI2!N17</f>
        <v>348</v>
      </c>
      <c r="N79" s="57">
        <f>ZZZ_PI2!O17</f>
        <v>584</v>
      </c>
      <c r="O79" s="57">
        <f>ZZZ_PI2!P17</f>
        <v>448</v>
      </c>
      <c r="P79" s="57">
        <f>ZZZ_PI2!Q17</f>
        <v>1032</v>
      </c>
    </row>
    <row r="80" spans="1:16" ht="11.25">
      <c r="A80" s="51" t="str">
        <f>ZZZ_PI2!B64</f>
        <v>Senegal</v>
      </c>
      <c r="B80" s="57">
        <f>ZZZ_PI2!C64</f>
        <v>0</v>
      </c>
      <c r="C80" s="57">
        <f>ZZZ_PI2!D64</f>
        <v>0</v>
      </c>
      <c r="D80" s="57">
        <f>ZZZ_PI2!E64</f>
        <v>0</v>
      </c>
      <c r="E80" s="57">
        <f>ZZZ_PI2!F64</f>
        <v>0</v>
      </c>
      <c r="F80" s="57">
        <f>ZZZ_PI2!G64</f>
        <v>0</v>
      </c>
      <c r="G80" s="57">
        <f>ZZZ_PI2!H64</f>
        <v>0</v>
      </c>
      <c r="H80" s="57">
        <f>ZZZ_PI2!I64</f>
        <v>0</v>
      </c>
      <c r="I80" s="57">
        <f>ZZZ_PI2!J64</f>
        <v>1</v>
      </c>
      <c r="J80" s="57">
        <f>ZZZ_PI2!K64</f>
        <v>0</v>
      </c>
      <c r="K80" s="57">
        <f>ZZZ_PI2!L64</f>
        <v>0</v>
      </c>
      <c r="L80" s="57">
        <f>ZZZ_PI2!M64</f>
        <v>0</v>
      </c>
      <c r="M80" s="57">
        <f>ZZZ_PI2!N64</f>
        <v>1</v>
      </c>
      <c r="N80" s="57">
        <f>ZZZ_PI2!O64</f>
        <v>0</v>
      </c>
      <c r="O80" s="57">
        <f>ZZZ_PI2!P64</f>
        <v>1</v>
      </c>
      <c r="P80" s="57">
        <f>ZZZ_PI2!Q64</f>
        <v>1</v>
      </c>
    </row>
    <row r="81" spans="1:16" ht="11.25">
      <c r="A81" s="51" t="str">
        <f>ZZZ_PI2!B33</f>
        <v>Servië</v>
      </c>
      <c r="B81" s="57">
        <f>ZZZ_PI2!C33</f>
        <v>0</v>
      </c>
      <c r="C81" s="57">
        <f>ZZZ_PI2!D33</f>
        <v>0</v>
      </c>
      <c r="D81" s="57">
        <f>ZZZ_PI2!E33</f>
        <v>0</v>
      </c>
      <c r="E81" s="57">
        <f>ZZZ_PI2!F33</f>
        <v>1</v>
      </c>
      <c r="F81" s="57">
        <f>ZZZ_PI2!G33</f>
        <v>0</v>
      </c>
      <c r="G81" s="57">
        <f>ZZZ_PI2!H33</f>
        <v>0</v>
      </c>
      <c r="H81" s="57">
        <f>ZZZ_PI2!I33</f>
        <v>0</v>
      </c>
      <c r="I81" s="57">
        <f>ZZZ_PI2!J33</f>
        <v>1</v>
      </c>
      <c r="J81" s="57">
        <f>ZZZ_PI2!K33</f>
        <v>0</v>
      </c>
      <c r="K81" s="57">
        <f>ZZZ_PI2!L33</f>
        <v>0</v>
      </c>
      <c r="L81" s="57">
        <f>ZZZ_PI2!M33</f>
        <v>0</v>
      </c>
      <c r="M81" s="57">
        <f>ZZZ_PI2!N33</f>
        <v>2</v>
      </c>
      <c r="N81" s="57">
        <f>ZZZ_PI2!O33</f>
        <v>0</v>
      </c>
      <c r="O81" s="57">
        <f>ZZZ_PI2!P33</f>
        <v>2</v>
      </c>
      <c r="P81" s="57">
        <f>ZZZ_PI2!Q33</f>
        <v>2</v>
      </c>
    </row>
    <row r="82" spans="1:16" ht="11.25">
      <c r="A82" s="51" t="str">
        <f>ZZZ_PI2!B69</f>
        <v>Sierra Leone</v>
      </c>
      <c r="B82" s="57">
        <f>ZZZ_PI2!C69</f>
        <v>0</v>
      </c>
      <c r="C82" s="57">
        <f>ZZZ_PI2!D69</f>
        <v>0</v>
      </c>
      <c r="D82" s="57">
        <f>ZZZ_PI2!E69</f>
        <v>0</v>
      </c>
      <c r="E82" s="57">
        <f>ZZZ_PI2!F69</f>
        <v>0</v>
      </c>
      <c r="F82" s="57">
        <f>ZZZ_PI2!G69</f>
        <v>0</v>
      </c>
      <c r="G82" s="57">
        <f>ZZZ_PI2!H69</f>
        <v>1</v>
      </c>
      <c r="H82" s="57">
        <f>ZZZ_PI2!I69</f>
        <v>0</v>
      </c>
      <c r="I82" s="57">
        <f>ZZZ_PI2!J69</f>
        <v>1</v>
      </c>
      <c r="J82" s="57">
        <f>ZZZ_PI2!K69</f>
        <v>0</v>
      </c>
      <c r="K82" s="57">
        <f>ZZZ_PI2!L69</f>
        <v>1</v>
      </c>
      <c r="L82" s="57">
        <f>ZZZ_PI2!M69</f>
        <v>0</v>
      </c>
      <c r="M82" s="57">
        <f>ZZZ_PI2!N69</f>
        <v>1</v>
      </c>
      <c r="N82" s="57">
        <f>ZZZ_PI2!O69</f>
        <v>1</v>
      </c>
      <c r="O82" s="57">
        <f>ZZZ_PI2!P69</f>
        <v>1</v>
      </c>
      <c r="P82" s="57">
        <f>ZZZ_PI2!Q69</f>
        <v>2</v>
      </c>
    </row>
    <row r="83" spans="1:16" ht="11.25">
      <c r="A83" s="51" t="str">
        <f>ZZZ_PI2!B31</f>
        <v>Slovenië</v>
      </c>
      <c r="B83" s="57">
        <f>ZZZ_PI2!C31</f>
        <v>0</v>
      </c>
      <c r="C83" s="57">
        <f>ZZZ_PI2!D31</f>
        <v>0</v>
      </c>
      <c r="D83" s="57">
        <f>ZZZ_PI2!E31</f>
        <v>0</v>
      </c>
      <c r="E83" s="57">
        <f>ZZZ_PI2!F31</f>
        <v>0</v>
      </c>
      <c r="F83" s="57">
        <f>ZZZ_PI2!G31</f>
        <v>0</v>
      </c>
      <c r="G83" s="57">
        <f>ZZZ_PI2!H31</f>
        <v>0</v>
      </c>
      <c r="H83" s="57">
        <f>ZZZ_PI2!I31</f>
        <v>0</v>
      </c>
      <c r="I83" s="57">
        <f>ZZZ_PI2!J31</f>
        <v>1</v>
      </c>
      <c r="J83" s="57">
        <f>ZZZ_PI2!K31</f>
        <v>0</v>
      </c>
      <c r="K83" s="57">
        <f>ZZZ_PI2!L31</f>
        <v>0</v>
      </c>
      <c r="L83" s="57">
        <f>ZZZ_PI2!M31</f>
        <v>0</v>
      </c>
      <c r="M83" s="57">
        <f>ZZZ_PI2!N31</f>
        <v>1</v>
      </c>
      <c r="N83" s="57">
        <f>ZZZ_PI2!O31</f>
        <v>0</v>
      </c>
      <c r="O83" s="57">
        <f>ZZZ_PI2!P31</f>
        <v>1</v>
      </c>
      <c r="P83" s="57">
        <f>ZZZ_PI2!Q31</f>
        <v>1</v>
      </c>
    </row>
    <row r="84" spans="1:16" ht="11.25">
      <c r="A84" s="51" t="str">
        <f>ZZZ_PI2!B26</f>
        <v>Slowakije</v>
      </c>
      <c r="B84" s="57">
        <f>ZZZ_PI2!C26</f>
        <v>0</v>
      </c>
      <c r="C84" s="57">
        <f>ZZZ_PI2!D26</f>
        <v>1</v>
      </c>
      <c r="D84" s="57">
        <f>ZZZ_PI2!E26</f>
        <v>0</v>
      </c>
      <c r="E84" s="57">
        <f>ZZZ_PI2!F26</f>
        <v>1</v>
      </c>
      <c r="F84" s="57">
        <f>ZZZ_PI2!G26</f>
        <v>0</v>
      </c>
      <c r="G84" s="57">
        <f>ZZZ_PI2!H26</f>
        <v>2</v>
      </c>
      <c r="H84" s="57">
        <f>ZZZ_PI2!I26</f>
        <v>0</v>
      </c>
      <c r="I84" s="57">
        <f>ZZZ_PI2!J26</f>
        <v>2</v>
      </c>
      <c r="J84" s="57">
        <f>ZZZ_PI2!K26</f>
        <v>0</v>
      </c>
      <c r="K84" s="57">
        <f>ZZZ_PI2!L26</f>
        <v>3</v>
      </c>
      <c r="L84" s="57">
        <f>ZZZ_PI2!M26</f>
        <v>0</v>
      </c>
      <c r="M84" s="57">
        <f>ZZZ_PI2!N26</f>
        <v>3</v>
      </c>
      <c r="N84" s="57">
        <f>ZZZ_PI2!O26</f>
        <v>3</v>
      </c>
      <c r="O84" s="57">
        <f>ZZZ_PI2!P26</f>
        <v>3</v>
      </c>
      <c r="P84" s="57">
        <f>ZZZ_PI2!Q26</f>
        <v>6</v>
      </c>
    </row>
    <row r="85" spans="1:16" ht="11.25">
      <c r="A85" s="51" t="str">
        <f>ZZZ_PI2!B43</f>
        <v>Socialistische Republiek Vietnam</v>
      </c>
      <c r="B85" s="57">
        <f>ZZZ_PI2!C43</f>
        <v>0</v>
      </c>
      <c r="C85" s="57">
        <f>ZZZ_PI2!D43</f>
        <v>0</v>
      </c>
      <c r="D85" s="57">
        <f>ZZZ_PI2!E43</f>
        <v>0</v>
      </c>
      <c r="E85" s="57">
        <f>ZZZ_PI2!F43</f>
        <v>1</v>
      </c>
      <c r="F85" s="57">
        <f>ZZZ_PI2!G43</f>
        <v>0</v>
      </c>
      <c r="G85" s="57">
        <f>ZZZ_PI2!H43</f>
        <v>0</v>
      </c>
      <c r="H85" s="57">
        <f>ZZZ_PI2!I43</f>
        <v>0</v>
      </c>
      <c r="I85" s="57">
        <f>ZZZ_PI2!J43</f>
        <v>2</v>
      </c>
      <c r="J85" s="57">
        <f>ZZZ_PI2!K43</f>
        <v>0</v>
      </c>
      <c r="K85" s="57">
        <f>ZZZ_PI2!L43</f>
        <v>0</v>
      </c>
      <c r="L85" s="57">
        <f>ZZZ_PI2!M43</f>
        <v>0</v>
      </c>
      <c r="M85" s="57">
        <f>ZZZ_PI2!N43</f>
        <v>3</v>
      </c>
      <c r="N85" s="57">
        <f>ZZZ_PI2!O43</f>
        <v>0</v>
      </c>
      <c r="O85" s="57">
        <f>ZZZ_PI2!P43</f>
        <v>3</v>
      </c>
      <c r="P85" s="57">
        <f>ZZZ_PI2!Q43</f>
        <v>3</v>
      </c>
    </row>
    <row r="86" spans="1:16" ht="11.25">
      <c r="A86" s="51" t="str">
        <f>ZZZ_PI2!B70</f>
        <v>Somalië</v>
      </c>
      <c r="B86" s="57">
        <f>ZZZ_PI2!C70</f>
        <v>0</v>
      </c>
      <c r="C86" s="57">
        <f>ZZZ_PI2!D70</f>
        <v>0</v>
      </c>
      <c r="D86" s="57">
        <f>ZZZ_PI2!E70</f>
        <v>0</v>
      </c>
      <c r="E86" s="57">
        <f>ZZZ_PI2!F70</f>
        <v>0</v>
      </c>
      <c r="F86" s="57">
        <f>ZZZ_PI2!G70</f>
        <v>0</v>
      </c>
      <c r="G86" s="57">
        <f>ZZZ_PI2!H70</f>
        <v>1</v>
      </c>
      <c r="H86" s="57">
        <f>ZZZ_PI2!I70</f>
        <v>1</v>
      </c>
      <c r="I86" s="57">
        <f>ZZZ_PI2!J70</f>
        <v>1</v>
      </c>
      <c r="J86" s="57">
        <f>ZZZ_PI2!K70</f>
        <v>0</v>
      </c>
      <c r="K86" s="57">
        <f>ZZZ_PI2!L70</f>
        <v>1</v>
      </c>
      <c r="L86" s="57">
        <f>ZZZ_PI2!M70</f>
        <v>1</v>
      </c>
      <c r="M86" s="57">
        <f>ZZZ_PI2!N70</f>
        <v>1</v>
      </c>
      <c r="N86" s="57">
        <f>ZZZ_PI2!O70</f>
        <v>1</v>
      </c>
      <c r="O86" s="57">
        <f>ZZZ_PI2!P70</f>
        <v>2</v>
      </c>
      <c r="P86" s="57">
        <f>ZZZ_PI2!Q70</f>
        <v>3</v>
      </c>
    </row>
    <row r="87" spans="1:16" ht="11.25">
      <c r="A87" s="51" t="str">
        <f>ZZZ_PI2!B6</f>
        <v>Spanje</v>
      </c>
      <c r="B87" s="57">
        <f>ZZZ_PI2!C6</f>
        <v>0</v>
      </c>
      <c r="C87" s="57">
        <f>ZZZ_PI2!D6</f>
        <v>1</v>
      </c>
      <c r="D87" s="57">
        <f>ZZZ_PI2!E6</f>
        <v>0</v>
      </c>
      <c r="E87" s="57">
        <f>ZZZ_PI2!F6</f>
        <v>3</v>
      </c>
      <c r="F87" s="57">
        <f>ZZZ_PI2!G6</f>
        <v>1</v>
      </c>
      <c r="G87" s="57">
        <f>ZZZ_PI2!H6</f>
        <v>4</v>
      </c>
      <c r="H87" s="57">
        <f>ZZZ_PI2!I6</f>
        <v>0</v>
      </c>
      <c r="I87" s="57">
        <f>ZZZ_PI2!J6</f>
        <v>8</v>
      </c>
      <c r="J87" s="57">
        <f>ZZZ_PI2!K6</f>
        <v>1</v>
      </c>
      <c r="K87" s="57">
        <f>ZZZ_PI2!L6</f>
        <v>5</v>
      </c>
      <c r="L87" s="57">
        <f>ZZZ_PI2!M6</f>
        <v>0</v>
      </c>
      <c r="M87" s="57">
        <f>ZZZ_PI2!N6</f>
        <v>11</v>
      </c>
      <c r="N87" s="57">
        <f>ZZZ_PI2!O6</f>
        <v>6</v>
      </c>
      <c r="O87" s="57">
        <f>ZZZ_PI2!P6</f>
        <v>11</v>
      </c>
      <c r="P87" s="57">
        <f>ZZZ_PI2!Q6</f>
        <v>17</v>
      </c>
    </row>
    <row r="88" spans="1:16" ht="11.25">
      <c r="A88" s="51" t="str">
        <f>ZZZ_PI2!B94</f>
        <v>Suriname</v>
      </c>
      <c r="B88" s="57">
        <f>ZZZ_PI2!C94</f>
        <v>0</v>
      </c>
      <c r="C88" s="57">
        <f>ZZZ_PI2!D94</f>
        <v>2</v>
      </c>
      <c r="D88" s="57">
        <f>ZZZ_PI2!E94</f>
        <v>0</v>
      </c>
      <c r="E88" s="57">
        <f>ZZZ_PI2!F94</f>
        <v>0</v>
      </c>
      <c r="F88" s="57">
        <f>ZZZ_PI2!G94</f>
        <v>0</v>
      </c>
      <c r="G88" s="57">
        <f>ZZZ_PI2!H94</f>
        <v>8</v>
      </c>
      <c r="H88" s="57">
        <f>ZZZ_PI2!I94</f>
        <v>1</v>
      </c>
      <c r="I88" s="57">
        <f>ZZZ_PI2!J94</f>
        <v>7</v>
      </c>
      <c r="J88" s="57">
        <f>ZZZ_PI2!K94</f>
        <v>0</v>
      </c>
      <c r="K88" s="57">
        <f>ZZZ_PI2!L94</f>
        <v>10</v>
      </c>
      <c r="L88" s="57">
        <f>ZZZ_PI2!M94</f>
        <v>1</v>
      </c>
      <c r="M88" s="57">
        <f>ZZZ_PI2!N94</f>
        <v>7</v>
      </c>
      <c r="N88" s="57">
        <f>ZZZ_PI2!O94</f>
        <v>10</v>
      </c>
      <c r="O88" s="57">
        <f>ZZZ_PI2!P94</f>
        <v>8</v>
      </c>
      <c r="P88" s="57">
        <f>ZZZ_PI2!Q94</f>
        <v>18</v>
      </c>
    </row>
    <row r="89" spans="1:16" ht="11.25">
      <c r="A89" s="51" t="str">
        <f>ZZZ_PI2!B54</f>
        <v>Syrië (Arabische Republiek)</v>
      </c>
      <c r="B89" s="57">
        <f>ZZZ_PI2!C54</f>
        <v>0</v>
      </c>
      <c r="C89" s="57">
        <f>ZZZ_PI2!D54</f>
        <v>0</v>
      </c>
      <c r="D89" s="57">
        <f>ZZZ_PI2!E54</f>
        <v>0</v>
      </c>
      <c r="E89" s="57">
        <f>ZZZ_PI2!F54</f>
        <v>0</v>
      </c>
      <c r="F89" s="57">
        <f>ZZZ_PI2!G54</f>
        <v>0</v>
      </c>
      <c r="G89" s="57">
        <f>ZZZ_PI2!H54</f>
        <v>3</v>
      </c>
      <c r="H89" s="57">
        <f>ZZZ_PI2!I54</f>
        <v>1</v>
      </c>
      <c r="I89" s="57">
        <f>ZZZ_PI2!J54</f>
        <v>1</v>
      </c>
      <c r="J89" s="57">
        <f>ZZZ_PI2!K54</f>
        <v>0</v>
      </c>
      <c r="K89" s="57">
        <f>ZZZ_PI2!L54</f>
        <v>3</v>
      </c>
      <c r="L89" s="57">
        <f>ZZZ_PI2!M54</f>
        <v>1</v>
      </c>
      <c r="M89" s="57">
        <f>ZZZ_PI2!N54</f>
        <v>1</v>
      </c>
      <c r="N89" s="57">
        <f>ZZZ_PI2!O54</f>
        <v>3</v>
      </c>
      <c r="O89" s="57">
        <f>ZZZ_PI2!P54</f>
        <v>2</v>
      </c>
      <c r="P89" s="57">
        <f>ZZZ_PI2!Q54</f>
        <v>5</v>
      </c>
    </row>
    <row r="90" spans="1:16" ht="11.25">
      <c r="A90" s="51" t="str">
        <f>ZZZ_PI2!B71</f>
        <v>Tanzania /Verenigde Rep./</v>
      </c>
      <c r="B90" s="57">
        <f>ZZZ_PI2!C71</f>
        <v>0</v>
      </c>
      <c r="C90" s="57">
        <f>ZZZ_PI2!D71</f>
        <v>0</v>
      </c>
      <c r="D90" s="57">
        <f>ZZZ_PI2!E71</f>
        <v>0</v>
      </c>
      <c r="E90" s="57">
        <f>ZZZ_PI2!F71</f>
        <v>0</v>
      </c>
      <c r="F90" s="57">
        <f>ZZZ_PI2!G71</f>
        <v>0</v>
      </c>
      <c r="G90" s="57">
        <f>ZZZ_PI2!H71</f>
        <v>0</v>
      </c>
      <c r="H90" s="57">
        <f>ZZZ_PI2!I71</f>
        <v>0</v>
      </c>
      <c r="I90" s="57">
        <f>ZZZ_PI2!J71</f>
        <v>2</v>
      </c>
      <c r="J90" s="57">
        <f>ZZZ_PI2!K71</f>
        <v>0</v>
      </c>
      <c r="K90" s="57">
        <f>ZZZ_PI2!L71</f>
        <v>0</v>
      </c>
      <c r="L90" s="57">
        <f>ZZZ_PI2!M71</f>
        <v>0</v>
      </c>
      <c r="M90" s="57">
        <f>ZZZ_PI2!N71</f>
        <v>2</v>
      </c>
      <c r="N90" s="57">
        <f>ZZZ_PI2!O71</f>
        <v>0</v>
      </c>
      <c r="O90" s="57">
        <f>ZZZ_PI2!P71</f>
        <v>2</v>
      </c>
      <c r="P90" s="57">
        <f>ZZZ_PI2!Q71</f>
        <v>2</v>
      </c>
    </row>
    <row r="91" spans="1:16" ht="11.25">
      <c r="A91" s="51" t="str">
        <f>ZZZ_PI2!B45</f>
        <v>Thailand</v>
      </c>
      <c r="B91" s="57">
        <f>ZZZ_PI2!C45</f>
        <v>0</v>
      </c>
      <c r="C91" s="57">
        <f>ZZZ_PI2!D45</f>
        <v>0</v>
      </c>
      <c r="D91" s="57">
        <f>ZZZ_PI2!E45</f>
        <v>0</v>
      </c>
      <c r="E91" s="57">
        <f>ZZZ_PI2!F45</f>
        <v>4</v>
      </c>
      <c r="F91" s="57">
        <f>ZZZ_PI2!G45</f>
        <v>0</v>
      </c>
      <c r="G91" s="57">
        <f>ZZZ_PI2!H45</f>
        <v>0</v>
      </c>
      <c r="H91" s="57">
        <f>ZZZ_PI2!I45</f>
        <v>0</v>
      </c>
      <c r="I91" s="57">
        <f>ZZZ_PI2!J45</f>
        <v>3</v>
      </c>
      <c r="J91" s="57">
        <f>ZZZ_PI2!K45</f>
        <v>0</v>
      </c>
      <c r="K91" s="57">
        <f>ZZZ_PI2!L45</f>
        <v>0</v>
      </c>
      <c r="L91" s="57">
        <f>ZZZ_PI2!M45</f>
        <v>0</v>
      </c>
      <c r="M91" s="57">
        <f>ZZZ_PI2!N45</f>
        <v>7</v>
      </c>
      <c r="N91" s="57">
        <f>ZZZ_PI2!O45</f>
        <v>0</v>
      </c>
      <c r="O91" s="57">
        <f>ZZZ_PI2!P45</f>
        <v>7</v>
      </c>
      <c r="P91" s="57">
        <f>ZZZ_PI2!Q45</f>
        <v>7</v>
      </c>
    </row>
    <row r="92" spans="1:16" ht="11.25">
      <c r="A92" s="51" t="str">
        <f>ZZZ_PI2!B25</f>
        <v>Tsjechische Republiek</v>
      </c>
      <c r="B92" s="57">
        <f>ZZZ_PI2!C25</f>
        <v>0</v>
      </c>
      <c r="C92" s="57">
        <f>ZZZ_PI2!D25</f>
        <v>0</v>
      </c>
      <c r="D92" s="57">
        <f>ZZZ_PI2!E25</f>
        <v>0</v>
      </c>
      <c r="E92" s="57">
        <f>ZZZ_PI2!F25</f>
        <v>1</v>
      </c>
      <c r="F92" s="57">
        <f>ZZZ_PI2!G25</f>
        <v>1</v>
      </c>
      <c r="G92" s="57">
        <f>ZZZ_PI2!H25</f>
        <v>0</v>
      </c>
      <c r="H92" s="57">
        <f>ZZZ_PI2!I25</f>
        <v>0</v>
      </c>
      <c r="I92" s="57">
        <f>ZZZ_PI2!J25</f>
        <v>2</v>
      </c>
      <c r="J92" s="57">
        <f>ZZZ_PI2!K25</f>
        <v>1</v>
      </c>
      <c r="K92" s="57">
        <f>ZZZ_PI2!L25</f>
        <v>0</v>
      </c>
      <c r="L92" s="57">
        <f>ZZZ_PI2!M25</f>
        <v>0</v>
      </c>
      <c r="M92" s="57">
        <f>ZZZ_PI2!N25</f>
        <v>3</v>
      </c>
      <c r="N92" s="57">
        <f>ZZZ_PI2!O25</f>
        <v>1</v>
      </c>
      <c r="O92" s="57">
        <f>ZZZ_PI2!P25</f>
        <v>3</v>
      </c>
      <c r="P92" s="57">
        <f>ZZZ_PI2!Q25</f>
        <v>4</v>
      </c>
    </row>
    <row r="93" spans="1:16" ht="11.25">
      <c r="A93" s="51" t="str">
        <f>ZZZ_PI2!B78</f>
        <v>Tunesië</v>
      </c>
      <c r="B93" s="57">
        <f>ZZZ_PI2!C78</f>
        <v>0</v>
      </c>
      <c r="C93" s="57">
        <f>ZZZ_PI2!D78</f>
        <v>2</v>
      </c>
      <c r="D93" s="57">
        <f>ZZZ_PI2!E78</f>
        <v>0</v>
      </c>
      <c r="E93" s="57">
        <f>ZZZ_PI2!F78</f>
        <v>0</v>
      </c>
      <c r="F93" s="57">
        <f>ZZZ_PI2!G78</f>
        <v>0</v>
      </c>
      <c r="G93" s="57">
        <f>ZZZ_PI2!H78</f>
        <v>1</v>
      </c>
      <c r="H93" s="57">
        <f>ZZZ_PI2!I78</f>
        <v>0</v>
      </c>
      <c r="I93" s="57">
        <f>ZZZ_PI2!J78</f>
        <v>0</v>
      </c>
      <c r="J93" s="57">
        <f>ZZZ_PI2!K78</f>
        <v>0</v>
      </c>
      <c r="K93" s="57">
        <f>ZZZ_PI2!L78</f>
        <v>3</v>
      </c>
      <c r="L93" s="57">
        <f>ZZZ_PI2!M78</f>
        <v>0</v>
      </c>
      <c r="M93" s="57">
        <f>ZZZ_PI2!N78</f>
        <v>0</v>
      </c>
      <c r="N93" s="57">
        <f>ZZZ_PI2!O78</f>
        <v>3</v>
      </c>
      <c r="O93" s="57">
        <f>ZZZ_PI2!P78</f>
        <v>0</v>
      </c>
      <c r="P93" s="57">
        <f>ZZZ_PI2!Q78</f>
        <v>3</v>
      </c>
    </row>
    <row r="94" spans="1:16" ht="11.25">
      <c r="A94" s="51" t="str">
        <f>ZZZ_PI2!B55</f>
        <v>Turkije</v>
      </c>
      <c r="B94" s="57">
        <f>ZZZ_PI2!C55</f>
        <v>2</v>
      </c>
      <c r="C94" s="57">
        <f>ZZZ_PI2!D55</f>
        <v>2</v>
      </c>
      <c r="D94" s="57">
        <f>ZZZ_PI2!E55</f>
        <v>0</v>
      </c>
      <c r="E94" s="57">
        <f>ZZZ_PI2!F55</f>
        <v>4</v>
      </c>
      <c r="F94" s="57">
        <f>ZZZ_PI2!G55</f>
        <v>0</v>
      </c>
      <c r="G94" s="57">
        <f>ZZZ_PI2!H55</f>
        <v>4</v>
      </c>
      <c r="H94" s="57">
        <f>ZZZ_PI2!I55</f>
        <v>0</v>
      </c>
      <c r="I94" s="57">
        <f>ZZZ_PI2!J55</f>
        <v>4</v>
      </c>
      <c r="J94" s="57">
        <f>ZZZ_PI2!K55</f>
        <v>2</v>
      </c>
      <c r="K94" s="57">
        <f>ZZZ_PI2!L55</f>
        <v>6</v>
      </c>
      <c r="L94" s="57">
        <f>ZZZ_PI2!M55</f>
        <v>0</v>
      </c>
      <c r="M94" s="57">
        <f>ZZZ_PI2!N55</f>
        <v>8</v>
      </c>
      <c r="N94" s="57">
        <f>ZZZ_PI2!O55</f>
        <v>8</v>
      </c>
      <c r="O94" s="57">
        <f>ZZZ_PI2!P55</f>
        <v>8</v>
      </c>
      <c r="P94" s="57">
        <f>ZZZ_PI2!Q55</f>
        <v>16</v>
      </c>
    </row>
    <row r="95" spans="1:16" ht="11.25">
      <c r="A95" s="51" t="str">
        <f>ZZZ_PI2!B35</f>
        <v>Unie d. Socialist. Sovjetrep.</v>
      </c>
      <c r="B95" s="57">
        <f>ZZZ_PI2!C35</f>
        <v>0</v>
      </c>
      <c r="C95" s="57">
        <f>ZZZ_PI2!D35</f>
        <v>0</v>
      </c>
      <c r="D95" s="57">
        <f>ZZZ_PI2!E35</f>
        <v>0</v>
      </c>
      <c r="E95" s="57">
        <f>ZZZ_PI2!F35</f>
        <v>0</v>
      </c>
      <c r="F95" s="57">
        <f>ZZZ_PI2!G35</f>
        <v>0</v>
      </c>
      <c r="G95" s="57">
        <f>ZZZ_PI2!H35</f>
        <v>1</v>
      </c>
      <c r="H95" s="57">
        <f>ZZZ_PI2!I35</f>
        <v>0</v>
      </c>
      <c r="I95" s="57">
        <f>ZZZ_PI2!J35</f>
        <v>2</v>
      </c>
      <c r="J95" s="57">
        <f>ZZZ_PI2!K35</f>
        <v>0</v>
      </c>
      <c r="K95" s="57">
        <f>ZZZ_PI2!L35</f>
        <v>1</v>
      </c>
      <c r="L95" s="57">
        <f>ZZZ_PI2!M35</f>
        <v>0</v>
      </c>
      <c r="M95" s="57">
        <f>ZZZ_PI2!N35</f>
        <v>2</v>
      </c>
      <c r="N95" s="57">
        <f>ZZZ_PI2!O35</f>
        <v>1</v>
      </c>
      <c r="O95" s="57">
        <f>ZZZ_PI2!P35</f>
        <v>2</v>
      </c>
      <c r="P95" s="57">
        <f>ZZZ_PI2!Q35</f>
        <v>3</v>
      </c>
    </row>
    <row r="96" spans="1:16" ht="11.25">
      <c r="A96" s="51" t="str">
        <f>ZZZ_PI2!B97</f>
        <v>van Burundese herkomst</v>
      </c>
      <c r="B96" s="57">
        <f>ZZZ_PI2!C97</f>
        <v>0</v>
      </c>
      <c r="C96" s="57">
        <f>ZZZ_PI2!D97</f>
        <v>0</v>
      </c>
      <c r="D96" s="57">
        <f>ZZZ_PI2!E97</f>
        <v>0</v>
      </c>
      <c r="E96" s="57">
        <f>ZZZ_PI2!F97</f>
        <v>0</v>
      </c>
      <c r="F96" s="57">
        <f>ZZZ_PI2!G97</f>
        <v>0</v>
      </c>
      <c r="G96" s="57">
        <f>ZZZ_PI2!H97</f>
        <v>1</v>
      </c>
      <c r="H96" s="57">
        <f>ZZZ_PI2!I97</f>
        <v>0</v>
      </c>
      <c r="I96" s="57">
        <f>ZZZ_PI2!J97</f>
        <v>0</v>
      </c>
      <c r="J96" s="57">
        <f>ZZZ_PI2!K97</f>
        <v>0</v>
      </c>
      <c r="K96" s="57">
        <f>ZZZ_PI2!L97</f>
        <v>1</v>
      </c>
      <c r="L96" s="57">
        <f>ZZZ_PI2!M97</f>
        <v>0</v>
      </c>
      <c r="M96" s="57">
        <f>ZZZ_PI2!N97</f>
        <v>0</v>
      </c>
      <c r="N96" s="57">
        <f>ZZZ_PI2!O97</f>
        <v>1</v>
      </c>
      <c r="O96" s="57">
        <f>ZZZ_PI2!P97</f>
        <v>0</v>
      </c>
      <c r="P96" s="57">
        <f>ZZZ_PI2!Q97</f>
        <v>1</v>
      </c>
    </row>
    <row r="97" spans="1:16" ht="11.25">
      <c r="A97" s="51" t="str">
        <f>ZZZ_PI2!B99</f>
        <v>van Eritrese herkomst</v>
      </c>
      <c r="B97" s="57">
        <f>ZZZ_PI2!C99</f>
        <v>0</v>
      </c>
      <c r="C97" s="57">
        <f>ZZZ_PI2!D99</f>
        <v>0</v>
      </c>
      <c r="D97" s="57">
        <f>ZZZ_PI2!E99</f>
        <v>0</v>
      </c>
      <c r="E97" s="57">
        <f>ZZZ_PI2!F99</f>
        <v>0</v>
      </c>
      <c r="F97" s="57">
        <f>ZZZ_PI2!G99</f>
        <v>0</v>
      </c>
      <c r="G97" s="57">
        <f>ZZZ_PI2!H99</f>
        <v>1</v>
      </c>
      <c r="H97" s="57">
        <f>ZZZ_PI2!I99</f>
        <v>1</v>
      </c>
      <c r="I97" s="57">
        <f>ZZZ_PI2!J99</f>
        <v>1</v>
      </c>
      <c r="J97" s="57">
        <f>ZZZ_PI2!K99</f>
        <v>0</v>
      </c>
      <c r="K97" s="57">
        <f>ZZZ_PI2!L99</f>
        <v>1</v>
      </c>
      <c r="L97" s="57">
        <f>ZZZ_PI2!M99</f>
        <v>1</v>
      </c>
      <c r="M97" s="57">
        <f>ZZZ_PI2!N99</f>
        <v>1</v>
      </c>
      <c r="N97" s="57">
        <f>ZZZ_PI2!O99</f>
        <v>1</v>
      </c>
      <c r="O97" s="57">
        <f>ZZZ_PI2!P99</f>
        <v>2</v>
      </c>
      <c r="P97" s="57">
        <f>ZZZ_PI2!Q99</f>
        <v>3</v>
      </c>
    </row>
    <row r="98" spans="1:16" ht="11.25">
      <c r="A98" s="51" t="str">
        <f>ZZZ_PI2!B95</f>
        <v>van Iraakse herkomst</v>
      </c>
      <c r="B98" s="57">
        <f>ZZZ_PI2!C95</f>
        <v>0</v>
      </c>
      <c r="C98" s="57">
        <f>ZZZ_PI2!D95</f>
        <v>0</v>
      </c>
      <c r="D98" s="57">
        <f>ZZZ_PI2!E95</f>
        <v>0</v>
      </c>
      <c r="E98" s="57">
        <f>ZZZ_PI2!F95</f>
        <v>0</v>
      </c>
      <c r="F98" s="57">
        <f>ZZZ_PI2!G95</f>
        <v>0</v>
      </c>
      <c r="G98" s="57">
        <f>ZZZ_PI2!H95</f>
        <v>2</v>
      </c>
      <c r="H98" s="57">
        <f>ZZZ_PI2!I95</f>
        <v>0</v>
      </c>
      <c r="I98" s="57">
        <f>ZZZ_PI2!J95</f>
        <v>0</v>
      </c>
      <c r="J98" s="57">
        <f>ZZZ_PI2!K95</f>
        <v>0</v>
      </c>
      <c r="K98" s="57">
        <f>ZZZ_PI2!L95</f>
        <v>2</v>
      </c>
      <c r="L98" s="57">
        <f>ZZZ_PI2!M95</f>
        <v>0</v>
      </c>
      <c r="M98" s="57">
        <f>ZZZ_PI2!N95</f>
        <v>0</v>
      </c>
      <c r="N98" s="57">
        <f>ZZZ_PI2!O95</f>
        <v>2</v>
      </c>
      <c r="O98" s="57">
        <f>ZZZ_PI2!P95</f>
        <v>0</v>
      </c>
      <c r="P98" s="57">
        <f>ZZZ_PI2!Q95</f>
        <v>2</v>
      </c>
    </row>
    <row r="99" spans="1:16" ht="11.25">
      <c r="A99" s="51" t="str">
        <f>ZZZ_PI2!B101</f>
        <v>van Palestijnse oorsprong</v>
      </c>
      <c r="B99" s="57">
        <f>ZZZ_PI2!C101</f>
        <v>0</v>
      </c>
      <c r="C99" s="57">
        <f>ZZZ_PI2!D101</f>
        <v>0</v>
      </c>
      <c r="D99" s="57">
        <f>ZZZ_PI2!E101</f>
        <v>0</v>
      </c>
      <c r="E99" s="57">
        <f>ZZZ_PI2!F101</f>
        <v>0</v>
      </c>
      <c r="F99" s="57">
        <f>ZZZ_PI2!G101</f>
        <v>0</v>
      </c>
      <c r="G99" s="57">
        <f>ZZZ_PI2!H101</f>
        <v>1</v>
      </c>
      <c r="H99" s="57">
        <f>ZZZ_PI2!I101</f>
        <v>0</v>
      </c>
      <c r="I99" s="57">
        <f>ZZZ_PI2!J101</f>
        <v>1</v>
      </c>
      <c r="J99" s="57">
        <f>ZZZ_PI2!K101</f>
        <v>0</v>
      </c>
      <c r="K99" s="57">
        <f>ZZZ_PI2!L101</f>
        <v>1</v>
      </c>
      <c r="L99" s="57">
        <f>ZZZ_PI2!M101</f>
        <v>0</v>
      </c>
      <c r="M99" s="57">
        <f>ZZZ_PI2!N101</f>
        <v>1</v>
      </c>
      <c r="N99" s="57">
        <f>ZZZ_PI2!O101</f>
        <v>1</v>
      </c>
      <c r="O99" s="57">
        <f>ZZZ_PI2!P101</f>
        <v>1</v>
      </c>
      <c r="P99" s="57">
        <f>ZZZ_PI2!Q101</f>
        <v>2</v>
      </c>
    </row>
    <row r="100" spans="1:16" ht="11.25">
      <c r="A100" s="51" t="str">
        <f>ZZZ_PI2!B98</f>
        <v>van Somalische herkomst</v>
      </c>
      <c r="B100" s="57">
        <f>ZZZ_PI2!C98</f>
        <v>0</v>
      </c>
      <c r="C100" s="57">
        <f>ZZZ_PI2!D98</f>
        <v>0</v>
      </c>
      <c r="D100" s="57">
        <f>ZZZ_PI2!E98</f>
        <v>0</v>
      </c>
      <c r="E100" s="57">
        <f>ZZZ_PI2!F98</f>
        <v>0</v>
      </c>
      <c r="F100" s="57">
        <f>ZZZ_PI2!G98</f>
        <v>0</v>
      </c>
      <c r="G100" s="57">
        <f>ZZZ_PI2!H98</f>
        <v>0</v>
      </c>
      <c r="H100" s="57">
        <f>ZZZ_PI2!I98</f>
        <v>0</v>
      </c>
      <c r="I100" s="57">
        <f>ZZZ_PI2!J98</f>
        <v>1</v>
      </c>
      <c r="J100" s="57">
        <f>ZZZ_PI2!K98</f>
        <v>0</v>
      </c>
      <c r="K100" s="57">
        <f>ZZZ_PI2!L98</f>
        <v>0</v>
      </c>
      <c r="L100" s="57">
        <f>ZZZ_PI2!M98</f>
        <v>0</v>
      </c>
      <c r="M100" s="57">
        <f>ZZZ_PI2!N98</f>
        <v>1</v>
      </c>
      <c r="N100" s="57">
        <f>ZZZ_PI2!O98</f>
        <v>0</v>
      </c>
      <c r="O100" s="57">
        <f>ZZZ_PI2!P98</f>
        <v>1</v>
      </c>
      <c r="P100" s="57">
        <f>ZZZ_PI2!Q98</f>
        <v>1</v>
      </c>
    </row>
    <row r="101" spans="1:16" ht="11.25">
      <c r="A101" s="51" t="str">
        <f>ZZZ_PI2!B96</f>
        <v>van Syrische herkomst</v>
      </c>
      <c r="B101" s="57">
        <f>ZZZ_PI2!C96</f>
        <v>0</v>
      </c>
      <c r="C101" s="57">
        <f>ZZZ_PI2!D96</f>
        <v>0</v>
      </c>
      <c r="D101" s="57">
        <f>ZZZ_PI2!E96</f>
        <v>0</v>
      </c>
      <c r="E101" s="57">
        <f>ZZZ_PI2!F96</f>
        <v>0</v>
      </c>
      <c r="F101" s="57">
        <f>ZZZ_PI2!G96</f>
        <v>1</v>
      </c>
      <c r="G101" s="57">
        <f>ZZZ_PI2!H96</f>
        <v>7</v>
      </c>
      <c r="H101" s="57">
        <f>ZZZ_PI2!I96</f>
        <v>0</v>
      </c>
      <c r="I101" s="57">
        <f>ZZZ_PI2!J96</f>
        <v>2</v>
      </c>
      <c r="J101" s="57">
        <f>ZZZ_PI2!K96</f>
        <v>1</v>
      </c>
      <c r="K101" s="57">
        <f>ZZZ_PI2!L96</f>
        <v>7</v>
      </c>
      <c r="L101" s="57">
        <f>ZZZ_PI2!M96</f>
        <v>0</v>
      </c>
      <c r="M101" s="57">
        <f>ZZZ_PI2!N96</f>
        <v>2</v>
      </c>
      <c r="N101" s="57">
        <f>ZZZ_PI2!O96</f>
        <v>8</v>
      </c>
      <c r="O101" s="57">
        <f>ZZZ_PI2!P96</f>
        <v>2</v>
      </c>
      <c r="P101" s="57">
        <f>ZZZ_PI2!Q96</f>
        <v>10</v>
      </c>
    </row>
    <row r="102" spans="1:16" ht="11.25">
      <c r="A102" s="51" t="str">
        <f>ZZZ_PI2!B92</f>
        <v>Venezuela</v>
      </c>
      <c r="B102" s="57">
        <f>ZZZ_PI2!C92</f>
        <v>0</v>
      </c>
      <c r="C102" s="57">
        <f>ZZZ_PI2!D92</f>
        <v>0</v>
      </c>
      <c r="D102" s="57">
        <f>ZZZ_PI2!E92</f>
        <v>0</v>
      </c>
      <c r="E102" s="57">
        <f>ZZZ_PI2!F92</f>
        <v>0</v>
      </c>
      <c r="F102" s="57">
        <f>ZZZ_PI2!G92</f>
        <v>0</v>
      </c>
      <c r="G102" s="57">
        <f>ZZZ_PI2!H92</f>
        <v>0</v>
      </c>
      <c r="H102" s="57">
        <f>ZZZ_PI2!I92</f>
        <v>0</v>
      </c>
      <c r="I102" s="57">
        <f>ZZZ_PI2!J92</f>
        <v>2</v>
      </c>
      <c r="J102" s="57">
        <f>ZZZ_PI2!K92</f>
        <v>0</v>
      </c>
      <c r="K102" s="57">
        <f>ZZZ_PI2!L92</f>
        <v>0</v>
      </c>
      <c r="L102" s="57">
        <f>ZZZ_PI2!M92</f>
        <v>0</v>
      </c>
      <c r="M102" s="57">
        <f>ZZZ_PI2!N92</f>
        <v>2</v>
      </c>
      <c r="N102" s="57">
        <f>ZZZ_PI2!O92</f>
        <v>0</v>
      </c>
      <c r="O102" s="57">
        <f>ZZZ_PI2!P92</f>
        <v>2</v>
      </c>
      <c r="P102" s="57">
        <f>ZZZ_PI2!Q92</f>
        <v>2</v>
      </c>
    </row>
    <row r="103" spans="1:16" ht="11.25">
      <c r="A103" s="51" t="str">
        <f>ZZZ_PI2!B9</f>
        <v>Verenigd Koninkrijk</v>
      </c>
      <c r="B103" s="57">
        <f>ZZZ_PI2!C9</f>
        <v>0</v>
      </c>
      <c r="C103" s="57">
        <f>ZZZ_PI2!D9</f>
        <v>8</v>
      </c>
      <c r="D103" s="57">
        <f>ZZZ_PI2!E9</f>
        <v>0</v>
      </c>
      <c r="E103" s="57">
        <f>ZZZ_PI2!F9</f>
        <v>1</v>
      </c>
      <c r="F103" s="57">
        <f>ZZZ_PI2!G9</f>
        <v>1</v>
      </c>
      <c r="G103" s="57">
        <f>ZZZ_PI2!H9</f>
        <v>8</v>
      </c>
      <c r="H103" s="57">
        <f>ZZZ_PI2!I9</f>
        <v>0</v>
      </c>
      <c r="I103" s="57">
        <f>ZZZ_PI2!J9</f>
        <v>7</v>
      </c>
      <c r="J103" s="57">
        <f>ZZZ_PI2!K9</f>
        <v>1</v>
      </c>
      <c r="K103" s="57">
        <f>ZZZ_PI2!L9</f>
        <v>16</v>
      </c>
      <c r="L103" s="57">
        <f>ZZZ_PI2!M9</f>
        <v>0</v>
      </c>
      <c r="M103" s="57">
        <f>ZZZ_PI2!N9</f>
        <v>8</v>
      </c>
      <c r="N103" s="57">
        <f>ZZZ_PI2!O9</f>
        <v>17</v>
      </c>
      <c r="O103" s="57">
        <f>ZZZ_PI2!P9</f>
        <v>8</v>
      </c>
      <c r="P103" s="57">
        <f>ZZZ_PI2!Q9</f>
        <v>25</v>
      </c>
    </row>
    <row r="104" spans="1:16" ht="11.25">
      <c r="A104" s="51" t="str">
        <f>ZZZ_PI2!B80</f>
        <v>Verenigde Staten van Amerika</v>
      </c>
      <c r="B104" s="57">
        <f>ZZZ_PI2!C80</f>
        <v>0</v>
      </c>
      <c r="C104" s="57">
        <f>ZZZ_PI2!D80</f>
        <v>0</v>
      </c>
      <c r="D104" s="57">
        <f>ZZZ_PI2!E80</f>
        <v>0</v>
      </c>
      <c r="E104" s="57">
        <f>ZZZ_PI2!F80</f>
        <v>2</v>
      </c>
      <c r="F104" s="57">
        <f>ZZZ_PI2!G80</f>
        <v>0</v>
      </c>
      <c r="G104" s="57">
        <f>ZZZ_PI2!H80</f>
        <v>2</v>
      </c>
      <c r="H104" s="57">
        <f>ZZZ_PI2!I80</f>
        <v>0</v>
      </c>
      <c r="I104" s="57">
        <f>ZZZ_PI2!J80</f>
        <v>3</v>
      </c>
      <c r="J104" s="57">
        <f>ZZZ_PI2!K80</f>
        <v>0</v>
      </c>
      <c r="K104" s="57">
        <f>ZZZ_PI2!L80</f>
        <v>2</v>
      </c>
      <c r="L104" s="57">
        <f>ZZZ_PI2!M80</f>
        <v>0</v>
      </c>
      <c r="M104" s="57">
        <f>ZZZ_PI2!N80</f>
        <v>5</v>
      </c>
      <c r="N104" s="57">
        <f>ZZZ_PI2!O80</f>
        <v>2</v>
      </c>
      <c r="O104" s="57">
        <f>ZZZ_PI2!P80</f>
        <v>5</v>
      </c>
      <c r="P104" s="57">
        <f>ZZZ_PI2!Q80</f>
        <v>7</v>
      </c>
    </row>
    <row r="105" spans="1:16" ht="11.25">
      <c r="A105" s="51" t="str">
        <f>ZZZ_PI2!B27</f>
        <v>Wit-Rusland</v>
      </c>
      <c r="B105" s="57">
        <f>ZZZ_PI2!C27</f>
        <v>0</v>
      </c>
      <c r="C105" s="57">
        <f>ZZZ_PI2!D27</f>
        <v>0</v>
      </c>
      <c r="D105" s="57">
        <f>ZZZ_PI2!E27</f>
        <v>0</v>
      </c>
      <c r="E105" s="57">
        <f>ZZZ_PI2!F27</f>
        <v>1</v>
      </c>
      <c r="F105" s="57">
        <f>ZZZ_PI2!G27</f>
        <v>0</v>
      </c>
      <c r="G105" s="57">
        <f>ZZZ_PI2!H27</f>
        <v>0</v>
      </c>
      <c r="H105" s="57">
        <f>ZZZ_PI2!I27</f>
        <v>0</v>
      </c>
      <c r="I105" s="57">
        <f>ZZZ_PI2!J27</f>
        <v>3</v>
      </c>
      <c r="J105" s="57">
        <f>ZZZ_PI2!K27</f>
        <v>0</v>
      </c>
      <c r="K105" s="57">
        <f>ZZZ_PI2!L27</f>
        <v>0</v>
      </c>
      <c r="L105" s="57">
        <f>ZZZ_PI2!M27</f>
        <v>0</v>
      </c>
      <c r="M105" s="57">
        <f>ZZZ_PI2!N27</f>
        <v>4</v>
      </c>
      <c r="N105" s="57">
        <f>ZZZ_PI2!O27</f>
        <v>0</v>
      </c>
      <c r="O105" s="57">
        <f>ZZZ_PI2!P27</f>
        <v>4</v>
      </c>
      <c r="P105" s="57">
        <f>ZZZ_PI2!Q27</f>
        <v>4</v>
      </c>
    </row>
    <row r="106" spans="1:16" ht="11.25">
      <c r="A106" s="51" t="str">
        <f>ZZZ_PI2!B68</f>
        <v>Zuid-Afrika</v>
      </c>
      <c r="B106" s="57">
        <f>ZZZ_PI2!C68</f>
        <v>0</v>
      </c>
      <c r="C106" s="57">
        <f>ZZZ_PI2!D68</f>
        <v>1</v>
      </c>
      <c r="D106" s="57">
        <f>ZZZ_PI2!E68</f>
        <v>0</v>
      </c>
      <c r="E106" s="57">
        <f>ZZZ_PI2!F68</f>
        <v>0</v>
      </c>
      <c r="F106" s="57">
        <f>ZZZ_PI2!G68</f>
        <v>0</v>
      </c>
      <c r="G106" s="57">
        <f>ZZZ_PI2!H68</f>
        <v>0</v>
      </c>
      <c r="H106" s="57">
        <f>ZZZ_PI2!I68</f>
        <v>0</v>
      </c>
      <c r="I106" s="57">
        <f>ZZZ_PI2!J68</f>
        <v>1</v>
      </c>
      <c r="J106" s="57">
        <f>ZZZ_PI2!K68</f>
        <v>0</v>
      </c>
      <c r="K106" s="57">
        <f>ZZZ_PI2!L68</f>
        <v>1</v>
      </c>
      <c r="L106" s="57">
        <f>ZZZ_PI2!M68</f>
        <v>0</v>
      </c>
      <c r="M106" s="57">
        <f>ZZZ_PI2!N68</f>
        <v>1</v>
      </c>
      <c r="N106" s="57">
        <f>ZZZ_PI2!O68</f>
        <v>1</v>
      </c>
      <c r="O106" s="57">
        <f>ZZZ_PI2!P68</f>
        <v>1</v>
      </c>
      <c r="P106" s="57">
        <f>ZZZ_PI2!Q68</f>
        <v>2</v>
      </c>
    </row>
    <row r="107" spans="1:16" ht="11.25">
      <c r="A107" s="51" t="str">
        <f>ZZZ_PI2!B36</f>
        <v>Zuid-Korea (Republiek)</v>
      </c>
      <c r="B107" s="57">
        <f>ZZZ_PI2!C36</f>
        <v>0</v>
      </c>
      <c r="C107" s="57">
        <f>ZZZ_PI2!D36</f>
        <v>0</v>
      </c>
      <c r="D107" s="57">
        <f>ZZZ_PI2!E36</f>
        <v>0</v>
      </c>
      <c r="E107" s="57">
        <f>ZZZ_PI2!F36</f>
        <v>0</v>
      </c>
      <c r="F107" s="57">
        <f>ZZZ_PI2!G36</f>
        <v>0</v>
      </c>
      <c r="G107" s="57">
        <f>ZZZ_PI2!H36</f>
        <v>0</v>
      </c>
      <c r="H107" s="57">
        <f>ZZZ_PI2!I36</f>
        <v>0</v>
      </c>
      <c r="I107" s="57">
        <f>ZZZ_PI2!J36</f>
        <v>1</v>
      </c>
      <c r="J107" s="57">
        <f>ZZZ_PI2!K36</f>
        <v>0</v>
      </c>
      <c r="K107" s="57">
        <f>ZZZ_PI2!L36</f>
        <v>0</v>
      </c>
      <c r="L107" s="57">
        <f>ZZZ_PI2!M36</f>
        <v>0</v>
      </c>
      <c r="M107" s="57">
        <f>ZZZ_PI2!N36</f>
        <v>1</v>
      </c>
      <c r="N107" s="57">
        <f>ZZZ_PI2!O36</f>
        <v>0</v>
      </c>
      <c r="O107" s="57">
        <f>ZZZ_PI2!P36</f>
        <v>1</v>
      </c>
      <c r="P107" s="57">
        <f>ZZZ_PI2!Q36</f>
        <v>1</v>
      </c>
    </row>
    <row r="108" spans="1:16" ht="11.25">
      <c r="A108" s="51" t="str">
        <f>ZZZ_PI2!B18</f>
        <v>Zweden</v>
      </c>
      <c r="B108" s="57">
        <f>ZZZ_PI2!C18</f>
        <v>0</v>
      </c>
      <c r="C108" s="57">
        <f>ZZZ_PI2!D18</f>
        <v>0</v>
      </c>
      <c r="D108" s="57">
        <f>ZZZ_PI2!E18</f>
        <v>0</v>
      </c>
      <c r="E108" s="57">
        <f>ZZZ_PI2!F18</f>
        <v>1</v>
      </c>
      <c r="F108" s="57">
        <f>ZZZ_PI2!G18</f>
        <v>0</v>
      </c>
      <c r="G108" s="57">
        <f>ZZZ_PI2!H18</f>
        <v>0</v>
      </c>
      <c r="H108" s="57">
        <f>ZZZ_PI2!I18</f>
        <v>0</v>
      </c>
      <c r="I108" s="57">
        <f>ZZZ_PI2!J18</f>
        <v>0</v>
      </c>
      <c r="J108" s="57">
        <f>ZZZ_PI2!K18</f>
        <v>0</v>
      </c>
      <c r="K108" s="57">
        <f>ZZZ_PI2!L18</f>
        <v>0</v>
      </c>
      <c r="L108" s="57">
        <f>ZZZ_PI2!M18</f>
        <v>0</v>
      </c>
      <c r="M108" s="57">
        <f>ZZZ_PI2!N18</f>
        <v>1</v>
      </c>
      <c r="N108" s="57">
        <f>ZZZ_PI2!O18</f>
        <v>0</v>
      </c>
      <c r="O108" s="57">
        <f>ZZZ_PI2!P18</f>
        <v>1</v>
      </c>
      <c r="P108" s="57">
        <f>ZZZ_PI2!Q18</f>
        <v>1</v>
      </c>
    </row>
    <row r="109" spans="1:16" ht="11.25">
      <c r="A109" s="51" t="str">
        <f>ZZZ_PI2!B19</f>
        <v>Zwitserland</v>
      </c>
      <c r="B109" s="57">
        <f>ZZZ_PI2!C19</f>
        <v>0</v>
      </c>
      <c r="C109" s="57">
        <f>ZZZ_PI2!D19</f>
        <v>0</v>
      </c>
      <c r="D109" s="57">
        <f>ZZZ_PI2!E19</f>
        <v>0</v>
      </c>
      <c r="E109" s="57">
        <f>ZZZ_PI2!F19</f>
        <v>0</v>
      </c>
      <c r="F109" s="57">
        <f>ZZZ_PI2!G19</f>
        <v>0</v>
      </c>
      <c r="G109" s="57">
        <f>ZZZ_PI2!H19</f>
        <v>1</v>
      </c>
      <c r="H109" s="57">
        <f>ZZZ_PI2!I19</f>
        <v>0</v>
      </c>
      <c r="I109" s="57">
        <f>ZZZ_PI2!J19</f>
        <v>1</v>
      </c>
      <c r="J109" s="57">
        <f>ZZZ_PI2!K19</f>
        <v>0</v>
      </c>
      <c r="K109" s="57">
        <f>ZZZ_PI2!L19</f>
        <v>1</v>
      </c>
      <c r="L109" s="57">
        <f>ZZZ_PI2!M19</f>
        <v>0</v>
      </c>
      <c r="M109" s="57">
        <f>ZZZ_PI2!N19</f>
        <v>1</v>
      </c>
      <c r="N109" s="57">
        <f>ZZZ_PI2!O19</f>
        <v>1</v>
      </c>
      <c r="O109" s="57">
        <f>ZZZ_PI2!P19</f>
        <v>1</v>
      </c>
      <c r="P109" s="57">
        <f>ZZZ_PI2!Q19</f>
        <v>2</v>
      </c>
    </row>
    <row r="110" spans="1:16" ht="11.25">
      <c r="A110" s="58"/>
      <c r="B110" s="59">
        <f>SUM(B8:B109)</f>
        <v>94</v>
      </c>
      <c r="C110" s="59">
        <f>SUM(C8:C109)</f>
        <v>1418</v>
      </c>
      <c r="D110" s="59">
        <f>SUM(D8:D109)</f>
        <v>93</v>
      </c>
      <c r="E110" s="59">
        <f>SUM(E8:E109)</f>
        <v>1282</v>
      </c>
      <c r="F110" s="59">
        <f>SUM(F8:F109)</f>
        <v>341</v>
      </c>
      <c r="G110" s="59">
        <f>SUM(G8:G109)</f>
        <v>1421</v>
      </c>
      <c r="H110" s="59">
        <f>SUM(H8:H109)</f>
        <v>324</v>
      </c>
      <c r="I110" s="59">
        <f>SUM(I8:I109)</f>
        <v>1250</v>
      </c>
      <c r="J110" s="59">
        <f>SUM(J8:J109)</f>
        <v>435</v>
      </c>
      <c r="K110" s="59">
        <f>SUM(K8:K109)</f>
        <v>2839</v>
      </c>
      <c r="L110" s="59">
        <f>SUM(L8:L109)</f>
        <v>417</v>
      </c>
      <c r="M110" s="59">
        <f>SUM(M8:M109)</f>
        <v>2532</v>
      </c>
      <c r="N110" s="59">
        <f>SUM(N8:N109)</f>
        <v>3274</v>
      </c>
      <c r="O110" s="59">
        <f>SUM(O8:O109)</f>
        <v>2949</v>
      </c>
      <c r="P110" s="59">
        <f>SUM(P8:P109)</f>
        <v>6223</v>
      </c>
    </row>
    <row r="113" spans="1:16" ht="11.25">
      <c r="A113" s="49"/>
      <c r="B113" s="90" t="s">
        <v>9</v>
      </c>
      <c r="C113" s="90"/>
      <c r="D113" s="90"/>
      <c r="E113" s="90"/>
      <c r="F113" s="90" t="s">
        <v>7</v>
      </c>
      <c r="G113" s="90"/>
      <c r="H113" s="90"/>
      <c r="I113" s="90"/>
      <c r="J113" s="90" t="s">
        <v>10</v>
      </c>
      <c r="K113" s="90"/>
      <c r="L113" s="90"/>
      <c r="M113" s="90"/>
      <c r="N113" s="91" t="s">
        <v>11</v>
      </c>
      <c r="O113" s="92"/>
      <c r="P113" s="50" t="s">
        <v>12</v>
      </c>
    </row>
    <row r="114" spans="1:16" ht="11.25">
      <c r="A114" s="51"/>
      <c r="B114" s="89" t="s">
        <v>13</v>
      </c>
      <c r="C114" s="89"/>
      <c r="D114" s="89" t="s">
        <v>14</v>
      </c>
      <c r="E114" s="89"/>
      <c r="F114" s="89" t="s">
        <v>13</v>
      </c>
      <c r="G114" s="89"/>
      <c r="H114" s="89" t="s">
        <v>14</v>
      </c>
      <c r="I114" s="89"/>
      <c r="J114" s="89" t="s">
        <v>13</v>
      </c>
      <c r="K114" s="89"/>
      <c r="L114" s="89" t="s">
        <v>14</v>
      </c>
      <c r="M114" s="89"/>
      <c r="N114" s="88" t="s">
        <v>15</v>
      </c>
      <c r="O114" s="88"/>
      <c r="P114" s="52" t="s">
        <v>16</v>
      </c>
    </row>
    <row r="115" spans="1:16" ht="11.25">
      <c r="A115" s="53" t="s">
        <v>17</v>
      </c>
      <c r="B115" s="54" t="s">
        <v>18</v>
      </c>
      <c r="C115" s="54" t="s">
        <v>19</v>
      </c>
      <c r="D115" s="54" t="s">
        <v>18</v>
      </c>
      <c r="E115" s="54" t="s">
        <v>19</v>
      </c>
      <c r="F115" s="54" t="s">
        <v>18</v>
      </c>
      <c r="G115" s="54" t="s">
        <v>19</v>
      </c>
      <c r="H115" s="54" t="s">
        <v>18</v>
      </c>
      <c r="I115" s="54" t="s">
        <v>19</v>
      </c>
      <c r="J115" s="54" t="s">
        <v>18</v>
      </c>
      <c r="K115" s="54" t="s">
        <v>19</v>
      </c>
      <c r="L115" s="54" t="s">
        <v>18</v>
      </c>
      <c r="M115" s="54" t="s">
        <v>19</v>
      </c>
      <c r="N115" s="55" t="s">
        <v>20</v>
      </c>
      <c r="O115" s="55" t="s">
        <v>21</v>
      </c>
      <c r="P115" s="56"/>
    </row>
    <row r="116" spans="1:16" ht="11.25">
      <c r="A116" s="51" t="str">
        <f>ZZZ_PI2EU!B1</f>
        <v>EU</v>
      </c>
      <c r="B116" s="51">
        <f>ZZZ_PI2EU!C1</f>
        <v>92</v>
      </c>
      <c r="C116" s="51">
        <f>ZZZ_PI2EU!D1</f>
        <v>1394</v>
      </c>
      <c r="D116" s="51">
        <f>ZZZ_PI2EU!E1</f>
        <v>90</v>
      </c>
      <c r="E116" s="51">
        <f>ZZZ_PI2EU!F1</f>
        <v>1250</v>
      </c>
      <c r="F116" s="51">
        <f>ZZZ_PI2EU!G1</f>
        <v>332</v>
      </c>
      <c r="G116" s="51">
        <f>ZZZ_PI2EU!H1</f>
        <v>1314</v>
      </c>
      <c r="H116" s="51">
        <f>ZZZ_PI2EU!I1</f>
        <v>312</v>
      </c>
      <c r="I116" s="51">
        <f>ZZZ_PI2EU!J1</f>
        <v>1113</v>
      </c>
      <c r="J116" s="51">
        <f>ZZZ_PI2EU!K1</f>
        <v>424</v>
      </c>
      <c r="K116" s="51">
        <f>ZZZ_PI2EU!L1</f>
        <v>2708</v>
      </c>
      <c r="L116" s="51">
        <f>ZZZ_PI2EU!M1</f>
        <v>402</v>
      </c>
      <c r="M116" s="51">
        <f>ZZZ_PI2EU!N1</f>
        <v>2363</v>
      </c>
      <c r="N116" s="51">
        <f>ZZZ_PI2EU!O1</f>
        <v>3132</v>
      </c>
      <c r="O116" s="51">
        <f>ZZZ_PI2EU!P1</f>
        <v>2765</v>
      </c>
      <c r="P116" s="51">
        <f>ZZZ_PI2EU!Q1</f>
        <v>5897</v>
      </c>
    </row>
    <row r="117" spans="1:16" ht="11.25">
      <c r="A117" s="53" t="str">
        <f>ZZZ_PI2EU!B2</f>
        <v>NIET-EU</v>
      </c>
      <c r="B117" s="53">
        <f>ZZZ_PI2EU!C2</f>
        <v>2</v>
      </c>
      <c r="C117" s="53">
        <f>ZZZ_PI2EU!D2</f>
        <v>24</v>
      </c>
      <c r="D117" s="53">
        <f>ZZZ_PI2EU!E2</f>
        <v>3</v>
      </c>
      <c r="E117" s="53">
        <f>ZZZ_PI2EU!F2</f>
        <v>32</v>
      </c>
      <c r="F117" s="53">
        <f>ZZZ_PI2EU!G2</f>
        <v>9</v>
      </c>
      <c r="G117" s="53">
        <f>ZZZ_PI2EU!H2</f>
        <v>107</v>
      </c>
      <c r="H117" s="53">
        <f>ZZZ_PI2EU!I2</f>
        <v>12</v>
      </c>
      <c r="I117" s="53">
        <f>ZZZ_PI2EU!J2</f>
        <v>137</v>
      </c>
      <c r="J117" s="53">
        <f>ZZZ_PI2EU!K2</f>
        <v>11</v>
      </c>
      <c r="K117" s="53">
        <f>ZZZ_PI2EU!L2</f>
        <v>131</v>
      </c>
      <c r="L117" s="53">
        <f>ZZZ_PI2EU!M2</f>
        <v>15</v>
      </c>
      <c r="M117" s="53">
        <f>ZZZ_PI2EU!N2</f>
        <v>169</v>
      </c>
      <c r="N117" s="53">
        <f>ZZZ_PI2EU!O2</f>
        <v>142</v>
      </c>
      <c r="O117" s="53">
        <f>ZZZ_PI2EU!P2</f>
        <v>184</v>
      </c>
      <c r="P117" s="53">
        <f>ZZZ_PI2EU!Q2</f>
        <v>326</v>
      </c>
    </row>
  </sheetData>
  <sheetProtection/>
  <mergeCells count="23">
    <mergeCell ref="A1:P1"/>
    <mergeCell ref="N5:O5"/>
    <mergeCell ref="J6:K6"/>
    <mergeCell ref="L6:M6"/>
    <mergeCell ref="N6:O6"/>
    <mergeCell ref="J5:M5"/>
    <mergeCell ref="B5:E5"/>
    <mergeCell ref="B6:C6"/>
    <mergeCell ref="D6:E6"/>
    <mergeCell ref="F6:G6"/>
    <mergeCell ref="F5:I5"/>
    <mergeCell ref="H6:I6"/>
    <mergeCell ref="B113:E113"/>
    <mergeCell ref="F113:I113"/>
    <mergeCell ref="J113:M113"/>
    <mergeCell ref="N113:O113"/>
    <mergeCell ref="N114:O114"/>
    <mergeCell ref="B114:C114"/>
    <mergeCell ref="D114:E114"/>
    <mergeCell ref="F114:G114"/>
    <mergeCell ref="H114:I114"/>
    <mergeCell ref="J114:K114"/>
    <mergeCell ref="L114:M1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A1:M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2" customWidth="1"/>
    <col min="2" max="10" width="7.7109375" style="2" customWidth="1"/>
    <col min="11" max="16384" width="9.140625" style="2" customWidth="1"/>
  </cols>
  <sheetData>
    <row r="1" spans="1:10" ht="15">
      <c r="A1" s="77" t="str">
        <f>CONCATENATE("Inschrijvingen en afvoeringen op ",ZZZ_PIT!D1)</f>
        <v>Inschrijvingen en afvoeringen op 14.12.2020</v>
      </c>
      <c r="B1" s="77"/>
      <c r="C1" s="77"/>
      <c r="D1" s="77"/>
      <c r="E1" s="77"/>
      <c r="F1" s="77"/>
      <c r="G1" s="77"/>
      <c r="H1" s="77"/>
      <c r="I1" s="77"/>
      <c r="J1" s="77"/>
    </row>
    <row r="2" spans="1:7" ht="12.75">
      <c r="A2" s="3" t="str">
        <f>CONCATENATE("Gemeente ",ZZZ_PIT!A1)</f>
        <v>Gemeente HOOGSTRATEN</v>
      </c>
      <c r="B2" s="3"/>
      <c r="C2" s="3"/>
      <c r="D2" s="3"/>
      <c r="E2" s="3"/>
      <c r="F2" s="15"/>
      <c r="G2" s="47"/>
    </row>
    <row r="3" spans="1:5" ht="12">
      <c r="A3" s="2">
        <f>CONCATENATE(ZZZ_PIT!B1)</f>
      </c>
      <c r="B3" s="3"/>
      <c r="C3" s="3"/>
      <c r="D3" s="7"/>
      <c r="E3" s="7"/>
    </row>
    <row r="4" spans="1:5" ht="12">
      <c r="A4" s="2" t="str">
        <f>CONCATENATE("Opgemaakt op: ",ZZZ_PIT!F1)</f>
        <v>Opgemaakt op: 14.12.2020</v>
      </c>
      <c r="E4" s="8"/>
    </row>
    <row r="5" spans="1:13" ht="12">
      <c r="A5" s="19"/>
      <c r="B5" s="93" t="s">
        <v>4</v>
      </c>
      <c r="C5" s="93"/>
      <c r="D5" s="93"/>
      <c r="E5" s="93" t="s">
        <v>6</v>
      </c>
      <c r="F5" s="93"/>
      <c r="G5" s="93"/>
      <c r="H5" s="93" t="s">
        <v>3</v>
      </c>
      <c r="I5" s="93"/>
      <c r="J5" s="93"/>
      <c r="K5" s="18"/>
      <c r="L5" s="18"/>
      <c r="M5" s="18"/>
    </row>
    <row r="6" spans="1:13" ht="12">
      <c r="A6" s="16"/>
      <c r="B6" s="16" t="s">
        <v>13</v>
      </c>
      <c r="C6" s="16" t="s">
        <v>14</v>
      </c>
      <c r="D6" s="16" t="s">
        <v>3</v>
      </c>
      <c r="E6" s="16" t="s">
        <v>13</v>
      </c>
      <c r="F6" s="16" t="s">
        <v>14</v>
      </c>
      <c r="G6" s="16" t="s">
        <v>3</v>
      </c>
      <c r="H6" s="16" t="s">
        <v>13</v>
      </c>
      <c r="I6" s="16" t="s">
        <v>14</v>
      </c>
      <c r="J6" s="16" t="s">
        <v>3</v>
      </c>
      <c r="K6" s="17"/>
      <c r="L6" s="17"/>
      <c r="M6" s="17"/>
    </row>
    <row r="7" spans="1:10" ht="12">
      <c r="A7" s="6" t="s">
        <v>22</v>
      </c>
      <c r="B7" s="6"/>
      <c r="C7" s="6"/>
      <c r="D7" s="6"/>
      <c r="E7" s="6"/>
      <c r="F7" s="6"/>
      <c r="G7" s="6"/>
      <c r="H7" s="6"/>
      <c r="I7" s="6"/>
      <c r="J7" s="6"/>
    </row>
    <row r="8" spans="1:10" ht="12">
      <c r="A8" s="6" t="s">
        <v>34</v>
      </c>
      <c r="B8" s="6">
        <f>ZZZ_PI3!A1</f>
        <v>1</v>
      </c>
      <c r="C8" s="6">
        <f>ZZZ_PI3!B1</f>
        <v>2</v>
      </c>
      <c r="D8" s="6">
        <f>ZZZ_PI3!C1</f>
        <v>3</v>
      </c>
      <c r="E8" s="6">
        <f>ZZZ_PI3!D1</f>
        <v>1</v>
      </c>
      <c r="F8" s="6">
        <f>ZZZ_PI3!E1</f>
        <v>0</v>
      </c>
      <c r="G8" s="6">
        <f>ZZZ_PI3!F1</f>
        <v>1</v>
      </c>
      <c r="H8" s="6">
        <f>ZZZ_PI3!G1</f>
        <v>2</v>
      </c>
      <c r="I8" s="6">
        <f>ZZZ_PI3!H1</f>
        <v>2</v>
      </c>
      <c r="J8" s="6">
        <f>ZZZ_PI3!I1</f>
        <v>4</v>
      </c>
    </row>
    <row r="9" spans="1:10" ht="12">
      <c r="A9" s="6" t="s">
        <v>35</v>
      </c>
      <c r="B9" s="6">
        <f>ZZZ_PI3!J1</f>
        <v>73</v>
      </c>
      <c r="C9" s="6">
        <f>ZZZ_PI3!K1</f>
        <v>63</v>
      </c>
      <c r="D9" s="6">
        <f>ZZZ_PI3!L1</f>
        <v>136</v>
      </c>
      <c r="E9" s="6">
        <f>ZZZ_PI3!M1</f>
        <v>33</v>
      </c>
      <c r="F9" s="6">
        <f>ZZZ_PI3!N1</f>
        <v>38</v>
      </c>
      <c r="G9" s="6">
        <f>ZZZ_PI3!O1</f>
        <v>71</v>
      </c>
      <c r="H9" s="6">
        <f>ZZZ_PI3!P1</f>
        <v>106</v>
      </c>
      <c r="I9" s="6">
        <f>ZZZ_PI3!Q1</f>
        <v>101</v>
      </c>
      <c r="J9" s="6">
        <f>ZZZ_PI3!R1</f>
        <v>207</v>
      </c>
    </row>
    <row r="10" spans="1:10" ht="12">
      <c r="A10" s="6" t="s">
        <v>36</v>
      </c>
      <c r="B10" s="6">
        <f>ZZZ_PI3!S1</f>
        <v>0</v>
      </c>
      <c r="C10" s="6">
        <f>ZZZ_PI3!T1</f>
        <v>0</v>
      </c>
      <c r="D10" s="6">
        <f>ZZZ_PI3!U1</f>
        <v>0</v>
      </c>
      <c r="E10" s="6">
        <f>ZZZ_PI3!V1</f>
        <v>3</v>
      </c>
      <c r="F10" s="6">
        <f>ZZZ_PI3!W1</f>
        <v>1</v>
      </c>
      <c r="G10" s="6">
        <f>ZZZ_PI3!X1</f>
        <v>4</v>
      </c>
      <c r="H10" s="6">
        <f>ZZZ_PI3!Y1</f>
        <v>3</v>
      </c>
      <c r="I10" s="6">
        <f>ZZZ_PI3!Z1</f>
        <v>1</v>
      </c>
      <c r="J10" s="6">
        <f>ZZZ_PI3!AA1</f>
        <v>4</v>
      </c>
    </row>
    <row r="11" spans="1:10" ht="12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">
      <c r="A12" s="20" t="s">
        <v>23</v>
      </c>
      <c r="B12" s="20">
        <f>SUM(B8:B10)</f>
        <v>74</v>
      </c>
      <c r="C12" s="20">
        <f aca="true" t="shared" si="0" ref="C12:J12">SUM(C8:C10)</f>
        <v>65</v>
      </c>
      <c r="D12" s="20">
        <f t="shared" si="0"/>
        <v>139</v>
      </c>
      <c r="E12" s="20">
        <f t="shared" si="0"/>
        <v>37</v>
      </c>
      <c r="F12" s="20">
        <f t="shared" si="0"/>
        <v>39</v>
      </c>
      <c r="G12" s="20">
        <f t="shared" si="0"/>
        <v>76</v>
      </c>
      <c r="H12" s="20">
        <f t="shared" si="0"/>
        <v>111</v>
      </c>
      <c r="I12" s="20">
        <f t="shared" si="0"/>
        <v>104</v>
      </c>
      <c r="J12" s="20">
        <f t="shared" si="0"/>
        <v>215</v>
      </c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">
      <c r="A15" s="6" t="s">
        <v>24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">
      <c r="A16" s="6" t="s">
        <v>37</v>
      </c>
      <c r="B16" s="6">
        <f>ZZZ_PI3!AB1</f>
        <v>179</v>
      </c>
      <c r="C16" s="6">
        <f>ZZZ_PI3!AC1</f>
        <v>186</v>
      </c>
      <c r="D16" s="6">
        <f>ZZZ_PI3!AD1</f>
        <v>365</v>
      </c>
      <c r="E16" s="6">
        <f>ZZZ_PI3!AE1</f>
        <v>97</v>
      </c>
      <c r="F16" s="6">
        <f>ZZZ_PI3!AF1</f>
        <v>72</v>
      </c>
      <c r="G16" s="6">
        <f>ZZZ_PI3!AG1</f>
        <v>169</v>
      </c>
      <c r="H16" s="6">
        <f>ZZZ_PI3!AH1</f>
        <v>276</v>
      </c>
      <c r="I16" s="6">
        <f>ZZZ_PI3!AI1</f>
        <v>258</v>
      </c>
      <c r="J16" s="6">
        <f>ZZZ_PI3!AJ1</f>
        <v>534</v>
      </c>
    </row>
    <row r="17" spans="1:10" ht="12">
      <c r="A17" s="6" t="s">
        <v>38</v>
      </c>
      <c r="B17" s="6">
        <f>ZZZ_PI3!AK1</f>
        <v>7</v>
      </c>
      <c r="C17" s="6">
        <f>ZZZ_PI3!AL1</f>
        <v>13</v>
      </c>
      <c r="D17" s="6">
        <f>ZZZ_PI3!AM1</f>
        <v>20</v>
      </c>
      <c r="E17" s="6">
        <f>ZZZ_PI3!AN1</f>
        <v>172</v>
      </c>
      <c r="F17" s="6">
        <f>ZZZ_PI3!AO1</f>
        <v>136</v>
      </c>
      <c r="G17" s="6">
        <f>ZZZ_PI3!AP1</f>
        <v>308</v>
      </c>
      <c r="H17" s="6">
        <f>ZZZ_PI3!AQ1</f>
        <v>179</v>
      </c>
      <c r="I17" s="6">
        <f>ZZZ_PI3!AR1</f>
        <v>149</v>
      </c>
      <c r="J17" s="6">
        <f>ZZZ_PI3!AS1</f>
        <v>328</v>
      </c>
    </row>
    <row r="18" spans="1:10" ht="12">
      <c r="A18" s="6" t="s">
        <v>39</v>
      </c>
      <c r="B18" s="6">
        <f>ZZZ_PI3!AT1</f>
        <v>0</v>
      </c>
      <c r="C18" s="6">
        <f>ZZZ_PI3!AU1</f>
        <v>0</v>
      </c>
      <c r="D18" s="6">
        <f>ZZZ_PI3!AV1</f>
        <v>0</v>
      </c>
      <c r="E18" s="6">
        <f>ZZZ_PI3!AW1</f>
        <v>0</v>
      </c>
      <c r="F18" s="6">
        <f>ZZZ_PI3!AX1</f>
        <v>0</v>
      </c>
      <c r="G18" s="6">
        <f>ZZZ_PI3!AY1</f>
        <v>0</v>
      </c>
      <c r="H18" s="6">
        <f>ZZZ_PI3!AZ1</f>
        <v>0</v>
      </c>
      <c r="I18" s="6">
        <f>ZZZ_PI3!BA1</f>
        <v>0</v>
      </c>
      <c r="J18" s="6">
        <f>ZZZ_PI3!BB1</f>
        <v>0</v>
      </c>
    </row>
    <row r="19" spans="1:10" ht="12">
      <c r="A19" s="6" t="s">
        <v>40</v>
      </c>
      <c r="B19" s="6">
        <f>ZZZ_PI3!BC1</f>
        <v>5</v>
      </c>
      <c r="C19" s="6">
        <f>ZZZ_PI3!BD1</f>
        <v>3</v>
      </c>
      <c r="D19" s="6">
        <f>ZZZ_PI3!BE1</f>
        <v>8</v>
      </c>
      <c r="E19" s="6">
        <f>ZZZ_PI3!BF1</f>
        <v>112</v>
      </c>
      <c r="F19" s="6">
        <f>ZZZ_PI3!BG1</f>
        <v>70</v>
      </c>
      <c r="G19" s="6">
        <f>ZZZ_PI3!BH1</f>
        <v>182</v>
      </c>
      <c r="H19" s="6">
        <f>ZZZ_PI3!BI1</f>
        <v>117</v>
      </c>
      <c r="I19" s="6">
        <f>ZZZ_PI3!BJ1</f>
        <v>73</v>
      </c>
      <c r="J19" s="6">
        <f>ZZZ_PI3!BK1</f>
        <v>190</v>
      </c>
    </row>
    <row r="20" spans="1:10" ht="1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">
      <c r="A21" s="20" t="s">
        <v>25</v>
      </c>
      <c r="B21" s="20">
        <f>SUM(B16:B19)</f>
        <v>191</v>
      </c>
      <c r="C21" s="20">
        <f aca="true" t="shared" si="1" ref="C21:J21">SUM(C16:C19)</f>
        <v>202</v>
      </c>
      <c r="D21" s="20">
        <f t="shared" si="1"/>
        <v>393</v>
      </c>
      <c r="E21" s="20">
        <f t="shared" si="1"/>
        <v>381</v>
      </c>
      <c r="F21" s="20">
        <f t="shared" si="1"/>
        <v>278</v>
      </c>
      <c r="G21" s="20">
        <f t="shared" si="1"/>
        <v>659</v>
      </c>
      <c r="H21" s="20">
        <f t="shared" si="1"/>
        <v>572</v>
      </c>
      <c r="I21" s="20">
        <f t="shared" si="1"/>
        <v>480</v>
      </c>
      <c r="J21" s="20">
        <f t="shared" si="1"/>
        <v>1052</v>
      </c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">
      <c r="A24" s="21" t="s">
        <v>26</v>
      </c>
      <c r="B24" s="21">
        <f>B12+B21</f>
        <v>265</v>
      </c>
      <c r="C24" s="21">
        <f aca="true" t="shared" si="2" ref="C24:J24">C12+C21</f>
        <v>267</v>
      </c>
      <c r="D24" s="21">
        <f t="shared" si="2"/>
        <v>532</v>
      </c>
      <c r="E24" s="21">
        <f t="shared" si="2"/>
        <v>418</v>
      </c>
      <c r="F24" s="21">
        <f t="shared" si="2"/>
        <v>317</v>
      </c>
      <c r="G24" s="21">
        <f t="shared" si="2"/>
        <v>735</v>
      </c>
      <c r="H24" s="21">
        <f t="shared" si="2"/>
        <v>683</v>
      </c>
      <c r="I24" s="21">
        <f t="shared" si="2"/>
        <v>584</v>
      </c>
      <c r="J24" s="21">
        <f t="shared" si="2"/>
        <v>1267</v>
      </c>
    </row>
    <row r="25" spans="1:10" ht="12">
      <c r="A25" s="6" t="s">
        <v>27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2">
      <c r="A26" s="6" t="s">
        <v>34</v>
      </c>
      <c r="B26" s="6">
        <f>ZZZ_PI3!BL1</f>
        <v>36</v>
      </c>
      <c r="C26" s="6">
        <f>ZZZ_PI3!BM1</f>
        <v>44</v>
      </c>
      <c r="D26" s="6">
        <f>ZZZ_PI3!BN1</f>
        <v>80</v>
      </c>
      <c r="E26" s="6">
        <f>ZZZ_PI3!BO1</f>
        <v>9</v>
      </c>
      <c r="F26" s="6">
        <f>ZZZ_PI3!BP1</f>
        <v>3</v>
      </c>
      <c r="G26" s="6">
        <f>ZZZ_PI3!BQ1</f>
        <v>12</v>
      </c>
      <c r="H26" s="6">
        <f>ZZZ_PI3!BR1</f>
        <v>45</v>
      </c>
      <c r="I26" s="6">
        <f>ZZZ_PI3!BS1</f>
        <v>47</v>
      </c>
      <c r="J26" s="6">
        <f>ZZZ_PI3!BT1</f>
        <v>92</v>
      </c>
    </row>
    <row r="27" spans="1:10" ht="12">
      <c r="A27" s="6" t="s">
        <v>35</v>
      </c>
      <c r="B27" s="6">
        <f>ZZZ_PI3!BU1</f>
        <v>28</v>
      </c>
      <c r="C27" s="6">
        <f>ZZZ_PI3!BV1</f>
        <v>22</v>
      </c>
      <c r="D27" s="6">
        <f>ZZZ_PI3!BW1</f>
        <v>50</v>
      </c>
      <c r="E27" s="6">
        <f>ZZZ_PI3!BX1</f>
        <v>7</v>
      </c>
      <c r="F27" s="6">
        <f>ZZZ_PI3!BY1</f>
        <v>1</v>
      </c>
      <c r="G27" s="6">
        <f>ZZZ_PI3!BZ1</f>
        <v>8</v>
      </c>
      <c r="H27" s="6">
        <f>ZZZ_PI3!CA1</f>
        <v>35</v>
      </c>
      <c r="I27" s="6">
        <f>ZZZ_PI3!CB1</f>
        <v>23</v>
      </c>
      <c r="J27" s="6">
        <f>ZZZ_PI3!CC1</f>
        <v>58</v>
      </c>
    </row>
    <row r="28" spans="1:10" ht="12">
      <c r="A28" s="6" t="s">
        <v>36</v>
      </c>
      <c r="B28" s="6">
        <f>ZZZ_PI3!CD1</f>
        <v>2</v>
      </c>
      <c r="C28" s="6">
        <f>ZZZ_PI3!CE1</f>
        <v>0</v>
      </c>
      <c r="D28" s="6">
        <f>ZZZ_PI3!CF1</f>
        <v>2</v>
      </c>
      <c r="E28" s="6">
        <f>ZZZ_PI3!CG1</f>
        <v>2</v>
      </c>
      <c r="F28" s="6">
        <f>ZZZ_PI3!CH1</f>
        <v>0</v>
      </c>
      <c r="G28" s="6">
        <f>ZZZ_PI3!CI1</f>
        <v>2</v>
      </c>
      <c r="H28" s="6">
        <f>ZZZ_PI3!CJ1</f>
        <v>4</v>
      </c>
      <c r="I28" s="6">
        <f>ZZZ_PI3!CK1</f>
        <v>0</v>
      </c>
      <c r="J28" s="6">
        <f>ZZZ_PI3!CL1</f>
        <v>4</v>
      </c>
    </row>
    <row r="29" spans="1:10" ht="1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">
      <c r="A30" s="20" t="s">
        <v>28</v>
      </c>
      <c r="B30" s="20">
        <f>SUM(B26:B28)</f>
        <v>66</v>
      </c>
      <c r="C30" s="20">
        <f aca="true" t="shared" si="3" ref="C30:J30">SUM(C26:C28)</f>
        <v>66</v>
      </c>
      <c r="D30" s="20">
        <f t="shared" si="3"/>
        <v>132</v>
      </c>
      <c r="E30" s="20">
        <f t="shared" si="3"/>
        <v>18</v>
      </c>
      <c r="F30" s="20">
        <f t="shared" si="3"/>
        <v>4</v>
      </c>
      <c r="G30" s="20">
        <f t="shared" si="3"/>
        <v>22</v>
      </c>
      <c r="H30" s="20">
        <f t="shared" si="3"/>
        <v>84</v>
      </c>
      <c r="I30" s="20">
        <f t="shared" si="3"/>
        <v>70</v>
      </c>
      <c r="J30" s="20">
        <f t="shared" si="3"/>
        <v>154</v>
      </c>
    </row>
    <row r="31" spans="1:10" ht="12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">
      <c r="A33" s="6" t="s">
        <v>29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2">
      <c r="A34" s="6" t="s">
        <v>41</v>
      </c>
      <c r="B34" s="6">
        <f>ZZZ_PI3!CM1</f>
        <v>183</v>
      </c>
      <c r="C34" s="6">
        <f>ZZZ_PI3!CN1</f>
        <v>210</v>
      </c>
      <c r="D34" s="6">
        <f>ZZZ_PI3!CO1</f>
        <v>393</v>
      </c>
      <c r="E34" s="6">
        <f>ZZZ_PI3!CP1</f>
        <v>108</v>
      </c>
      <c r="F34" s="6">
        <f>ZZZ_PI3!CQ1</f>
        <v>90</v>
      </c>
      <c r="G34" s="6">
        <f>ZZZ_PI3!CR1</f>
        <v>198</v>
      </c>
      <c r="H34" s="6">
        <f>ZZZ_PI3!CS1</f>
        <v>291</v>
      </c>
      <c r="I34" s="6">
        <f>ZZZ_PI3!CT1</f>
        <v>300</v>
      </c>
      <c r="J34" s="6">
        <f>ZZZ_PI3!CU1</f>
        <v>591</v>
      </c>
    </row>
    <row r="35" spans="1:10" ht="12">
      <c r="A35" s="6" t="s">
        <v>42</v>
      </c>
      <c r="B35" s="6">
        <f>ZZZ_PI3!CV1</f>
        <v>13</v>
      </c>
      <c r="C35" s="6">
        <f>ZZZ_PI3!CW1</f>
        <v>22</v>
      </c>
      <c r="D35" s="6">
        <f>ZZZ_PI3!CX1</f>
        <v>35</v>
      </c>
      <c r="E35" s="6">
        <f>ZZZ_PI3!CY1</f>
        <v>113</v>
      </c>
      <c r="F35" s="6">
        <f>ZZZ_PI3!CZ1</f>
        <v>93</v>
      </c>
      <c r="G35" s="6">
        <f>ZZZ_PI3!DA1</f>
        <v>206</v>
      </c>
      <c r="H35" s="6">
        <f>ZZZ_PI3!DB1</f>
        <v>126</v>
      </c>
      <c r="I35" s="6">
        <f>ZZZ_PI3!DC1</f>
        <v>115</v>
      </c>
      <c r="J35" s="6">
        <f>ZZZ_PI3!DD1</f>
        <v>241</v>
      </c>
    </row>
    <row r="36" spans="1:10" ht="12">
      <c r="A36" s="6" t="s">
        <v>43</v>
      </c>
      <c r="B36" s="6">
        <f>ZZZ_PI3!DE1</f>
        <v>0</v>
      </c>
      <c r="C36" s="6">
        <f>ZZZ_PI3!DF1</f>
        <v>0</v>
      </c>
      <c r="D36" s="6">
        <f>ZZZ_PI3!DG1</f>
        <v>0</v>
      </c>
      <c r="E36" s="6">
        <f>ZZZ_PI3!DH1</f>
        <v>0</v>
      </c>
      <c r="F36" s="6">
        <f>ZZZ_PI3!DI1</f>
        <v>0</v>
      </c>
      <c r="G36" s="6">
        <f>ZZZ_PI3!DJ1</f>
        <v>0</v>
      </c>
      <c r="H36" s="6">
        <f>ZZZ_PI3!DK1</f>
        <v>0</v>
      </c>
      <c r="I36" s="6">
        <f>ZZZ_PI3!DL1</f>
        <v>0</v>
      </c>
      <c r="J36" s="6">
        <f>ZZZ_PI3!DM1</f>
        <v>0</v>
      </c>
    </row>
    <row r="37" spans="1:10" ht="12">
      <c r="A37" s="6" t="s">
        <v>44</v>
      </c>
      <c r="B37" s="6">
        <f>ZZZ_PI3!DN1</f>
        <v>6</v>
      </c>
      <c r="C37" s="6">
        <f>ZZZ_PI3!DO1</f>
        <v>6</v>
      </c>
      <c r="D37" s="6">
        <f>ZZZ_PI3!DP1</f>
        <v>12</v>
      </c>
      <c r="E37" s="6">
        <f>ZZZ_PI3!DQ1</f>
        <v>92</v>
      </c>
      <c r="F37" s="6">
        <f>ZZZ_PI3!DR1</f>
        <v>62</v>
      </c>
      <c r="G37" s="6">
        <f>ZZZ_PI3!DS1</f>
        <v>154</v>
      </c>
      <c r="H37" s="6">
        <f>ZZZ_PI3!DT1</f>
        <v>98</v>
      </c>
      <c r="I37" s="6">
        <f>ZZZ_PI3!DU1</f>
        <v>68</v>
      </c>
      <c r="J37" s="6">
        <f>ZZZ_PI3!DV1</f>
        <v>166</v>
      </c>
    </row>
    <row r="38" spans="1:10" ht="1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">
      <c r="A39" s="20" t="s">
        <v>30</v>
      </c>
      <c r="B39" s="20">
        <f>SUM(B34:B37)</f>
        <v>202</v>
      </c>
      <c r="C39" s="20">
        <f aca="true" t="shared" si="4" ref="C39:J39">SUM(C34:C37)</f>
        <v>238</v>
      </c>
      <c r="D39" s="20">
        <f t="shared" si="4"/>
        <v>440</v>
      </c>
      <c r="E39" s="20">
        <f t="shared" si="4"/>
        <v>313</v>
      </c>
      <c r="F39" s="20">
        <f t="shared" si="4"/>
        <v>245</v>
      </c>
      <c r="G39" s="20">
        <f t="shared" si="4"/>
        <v>558</v>
      </c>
      <c r="H39" s="20">
        <f t="shared" si="4"/>
        <v>515</v>
      </c>
      <c r="I39" s="20">
        <f t="shared" si="4"/>
        <v>483</v>
      </c>
      <c r="J39" s="20">
        <f t="shared" si="4"/>
        <v>998</v>
      </c>
    </row>
    <row r="40" spans="1:10" ht="12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21" t="s">
        <v>31</v>
      </c>
      <c r="B42" s="21">
        <f>B30+B39</f>
        <v>268</v>
      </c>
      <c r="C42" s="21">
        <f aca="true" t="shared" si="5" ref="C42:J42">C30+C39</f>
        <v>304</v>
      </c>
      <c r="D42" s="21">
        <f t="shared" si="5"/>
        <v>572</v>
      </c>
      <c r="E42" s="21">
        <f t="shared" si="5"/>
        <v>331</v>
      </c>
      <c r="F42" s="21">
        <f t="shared" si="5"/>
        <v>249</v>
      </c>
      <c r="G42" s="21">
        <f t="shared" si="5"/>
        <v>580</v>
      </c>
      <c r="H42" s="21">
        <f t="shared" si="5"/>
        <v>599</v>
      </c>
      <c r="I42" s="21">
        <f t="shared" si="5"/>
        <v>553</v>
      </c>
      <c r="J42" s="21">
        <f t="shared" si="5"/>
        <v>1152</v>
      </c>
    </row>
    <row r="43" spans="1:10" ht="12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">
      <c r="A44" s="21" t="s">
        <v>32</v>
      </c>
      <c r="B44" s="21">
        <f>B24+B42</f>
        <v>533</v>
      </c>
      <c r="C44" s="21">
        <f aca="true" t="shared" si="6" ref="C44:J44">C24+C42</f>
        <v>571</v>
      </c>
      <c r="D44" s="21">
        <f t="shared" si="6"/>
        <v>1104</v>
      </c>
      <c r="E44" s="21">
        <f t="shared" si="6"/>
        <v>749</v>
      </c>
      <c r="F44" s="21">
        <f t="shared" si="6"/>
        <v>566</v>
      </c>
      <c r="G44" s="21">
        <f t="shared" si="6"/>
        <v>1315</v>
      </c>
      <c r="H44" s="21">
        <f t="shared" si="6"/>
        <v>1282</v>
      </c>
      <c r="I44" s="21">
        <f t="shared" si="6"/>
        <v>1137</v>
      </c>
      <c r="J44" s="21">
        <f t="shared" si="6"/>
        <v>2419</v>
      </c>
    </row>
    <row r="45" spans="1:10" ht="12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">
      <c r="A46" s="21" t="s">
        <v>33</v>
      </c>
      <c r="B46" s="21">
        <f>B24-B42</f>
        <v>-3</v>
      </c>
      <c r="C46" s="21">
        <f aca="true" t="shared" si="7" ref="C46:J46">C24-C42</f>
        <v>-37</v>
      </c>
      <c r="D46" s="21">
        <f t="shared" si="7"/>
        <v>-40</v>
      </c>
      <c r="E46" s="21">
        <f t="shared" si="7"/>
        <v>87</v>
      </c>
      <c r="F46" s="21">
        <f t="shared" si="7"/>
        <v>68</v>
      </c>
      <c r="G46" s="21">
        <f t="shared" si="7"/>
        <v>155</v>
      </c>
      <c r="H46" s="21">
        <f t="shared" si="7"/>
        <v>84</v>
      </c>
      <c r="I46" s="21">
        <f t="shared" si="7"/>
        <v>31</v>
      </c>
      <c r="J46" s="21">
        <f t="shared" si="7"/>
        <v>115</v>
      </c>
    </row>
  </sheetData>
  <sheetProtection/>
  <mergeCells count="4">
    <mergeCell ref="B5:D5"/>
    <mergeCell ref="E5:G5"/>
    <mergeCell ref="H5:J5"/>
    <mergeCell ref="A1:J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P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2.8515625" style="0" customWidth="1"/>
    <col min="2" max="3" width="5.7109375" style="0" customWidth="1"/>
    <col min="4" max="5" width="6.28125" style="0" customWidth="1"/>
    <col min="6" max="7" width="6.57421875" style="0" customWidth="1"/>
    <col min="8" max="9" width="5.7109375" style="0" customWidth="1"/>
    <col min="10" max="11" width="6.28125" style="0" customWidth="1"/>
    <col min="12" max="13" width="6.57421875" style="0" customWidth="1"/>
  </cols>
  <sheetData>
    <row r="1" spans="1:13" ht="15">
      <c r="A1" s="95" t="str">
        <f>CONCATENATE("Buitenlandse migratie op ",ZZZ_PIT!D1)</f>
        <v>Buitenlandse migratie op 14.12.2020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ht="12.75">
      <c r="A2" s="3" t="str">
        <f>CONCATENATE("Gemeente ",ZZZ_PIT!A1)</f>
        <v>Gemeente HOOGSTRATEN</v>
      </c>
      <c r="B2" s="3"/>
      <c r="C2" s="3"/>
      <c r="E2" s="2"/>
      <c r="F2" s="2"/>
      <c r="G2" s="15"/>
      <c r="H2" s="22"/>
      <c r="K2" s="2"/>
      <c r="L2" s="2"/>
      <c r="M2" s="2"/>
      <c r="N2" s="2"/>
      <c r="O2" s="2"/>
      <c r="P2" s="2"/>
    </row>
    <row r="3" spans="1:16" ht="12.75">
      <c r="A3" s="2">
        <f>CONCATENATE(ZZZ_PIT!B1)</f>
      </c>
      <c r="B3" s="3"/>
      <c r="C3" s="3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2.75">
      <c r="A4" s="2" t="str">
        <f>CONCATENATE("Opgemaakt op: ",ZZZ_PIT!F1)</f>
        <v>Opgemaakt op: 14.12.2020</v>
      </c>
    </row>
    <row r="5" spans="1:13" ht="12.75">
      <c r="A5" s="4"/>
      <c r="B5" s="94" t="s">
        <v>45</v>
      </c>
      <c r="C5" s="94"/>
      <c r="D5" s="94"/>
      <c r="E5" s="94"/>
      <c r="F5" s="94"/>
      <c r="G5" s="94"/>
      <c r="H5" s="94" t="s">
        <v>46</v>
      </c>
      <c r="I5" s="94"/>
      <c r="J5" s="94"/>
      <c r="K5" s="94"/>
      <c r="L5" s="94"/>
      <c r="M5" s="94"/>
    </row>
    <row r="6" spans="1:13" ht="12.75">
      <c r="A6" s="6"/>
      <c r="B6" s="94" t="s">
        <v>9</v>
      </c>
      <c r="C6" s="94"/>
      <c r="D6" s="94"/>
      <c r="E6" s="94"/>
      <c r="F6" s="94" t="s">
        <v>47</v>
      </c>
      <c r="G6" s="94"/>
      <c r="H6" s="94" t="s">
        <v>9</v>
      </c>
      <c r="I6" s="94"/>
      <c r="J6" s="94"/>
      <c r="K6" s="94"/>
      <c r="L6" s="94" t="s">
        <v>47</v>
      </c>
      <c r="M6" s="94"/>
    </row>
    <row r="7" spans="1:13" ht="12.75">
      <c r="A7" s="6"/>
      <c r="B7" s="93" t="s">
        <v>4</v>
      </c>
      <c r="C7" s="93"/>
      <c r="D7" s="93" t="s">
        <v>6</v>
      </c>
      <c r="E7" s="93"/>
      <c r="F7" s="96" t="s">
        <v>48</v>
      </c>
      <c r="G7" s="97"/>
      <c r="H7" s="93" t="s">
        <v>4</v>
      </c>
      <c r="I7" s="93"/>
      <c r="J7" s="93" t="s">
        <v>6</v>
      </c>
      <c r="K7" s="93"/>
      <c r="L7" s="96" t="s">
        <v>48</v>
      </c>
      <c r="M7" s="97"/>
    </row>
    <row r="8" spans="1:13" ht="12.75">
      <c r="A8" s="9" t="s">
        <v>17</v>
      </c>
      <c r="B8" s="12" t="s">
        <v>1</v>
      </c>
      <c r="C8" s="12" t="s">
        <v>2</v>
      </c>
      <c r="D8" s="12" t="s">
        <v>1</v>
      </c>
      <c r="E8" s="12" t="s">
        <v>2</v>
      </c>
      <c r="F8" s="12" t="s">
        <v>1</v>
      </c>
      <c r="G8" s="12" t="s">
        <v>2</v>
      </c>
      <c r="H8" s="12" t="s">
        <v>1</v>
      </c>
      <c r="I8" s="12" t="s">
        <v>2</v>
      </c>
      <c r="J8" s="12" t="s">
        <v>1</v>
      </c>
      <c r="K8" s="12" t="s">
        <v>2</v>
      </c>
      <c r="L8" s="12" t="s">
        <v>1</v>
      </c>
      <c r="M8" s="12" t="s">
        <v>2</v>
      </c>
    </row>
    <row r="9" spans="1:13" ht="12.75">
      <c r="A9" s="5">
        <f>ZZZ_PI4!B1</f>
        <v>0</v>
      </c>
      <c r="B9" s="6">
        <f>ZZZ_PI4!C1</f>
        <v>1</v>
      </c>
      <c r="C9" s="6">
        <f>ZZZ_PI4!D1</f>
        <v>1</v>
      </c>
      <c r="D9" s="6">
        <f>ZZZ_PI4!E1</f>
        <v>0</v>
      </c>
      <c r="E9" s="6">
        <f>ZZZ_PI4!F1</f>
        <v>0</v>
      </c>
      <c r="F9" s="6">
        <f>ZZZ_PI4!G1</f>
        <v>52</v>
      </c>
      <c r="G9" s="6">
        <f>ZZZ_PI4!H1</f>
        <v>39</v>
      </c>
      <c r="H9" s="6">
        <f>ZZZ_PI4!I1</f>
        <v>0</v>
      </c>
      <c r="I9" s="6">
        <f>ZZZ_PI4!J1</f>
        <v>0</v>
      </c>
      <c r="J9" s="6">
        <f>ZZZ_PI4!K1</f>
        <v>0</v>
      </c>
      <c r="K9" s="6">
        <f>ZZZ_PI4!L1</f>
        <v>0</v>
      </c>
      <c r="L9" s="6">
        <f>ZZZ_PI4!M1</f>
        <v>0</v>
      </c>
      <c r="M9" s="6">
        <f>ZZZ_PI4!N1</f>
        <v>0</v>
      </c>
    </row>
    <row r="10" spans="1:13" ht="12.75">
      <c r="A10" s="5" t="str">
        <f>ZZZ_PI4!B30</f>
        <v>Afgeschreven naar het buitenland</v>
      </c>
      <c r="B10" s="6">
        <f>ZZZ_PI4!C30</f>
        <v>1</v>
      </c>
      <c r="C10" s="6">
        <f>ZZZ_PI4!D30</f>
        <v>3</v>
      </c>
      <c r="D10" s="6">
        <f>ZZZ_PI4!E30</f>
        <v>0</v>
      </c>
      <c r="E10" s="6">
        <f>ZZZ_PI4!F30</f>
        <v>0</v>
      </c>
      <c r="F10" s="6">
        <f>ZZZ_PI4!G30</f>
        <v>1</v>
      </c>
      <c r="G10" s="6">
        <f>ZZZ_PI4!H30</f>
        <v>8</v>
      </c>
      <c r="H10" s="6">
        <f>ZZZ_PI4!I30</f>
        <v>13</v>
      </c>
      <c r="I10" s="6">
        <f>ZZZ_PI4!J30</f>
        <v>22</v>
      </c>
      <c r="J10" s="6">
        <f>ZZZ_PI4!K30</f>
        <v>0</v>
      </c>
      <c r="K10" s="6">
        <f>ZZZ_PI4!L30</f>
        <v>0</v>
      </c>
      <c r="L10" s="6">
        <f>ZZZ_PI4!M30</f>
        <v>0</v>
      </c>
      <c r="M10" s="6">
        <f>ZZZ_PI4!N30</f>
        <v>0</v>
      </c>
    </row>
    <row r="11" spans="1:13" ht="12.75">
      <c r="A11" s="5" t="str">
        <f>ZZZ_PI4!B18</f>
        <v>Armenië</v>
      </c>
      <c r="B11" s="6">
        <f>ZZZ_PI4!C18</f>
        <v>0</v>
      </c>
      <c r="C11" s="6">
        <f>ZZZ_PI4!D18</f>
        <v>0</v>
      </c>
      <c r="D11" s="6">
        <f>ZZZ_PI4!E18</f>
        <v>0</v>
      </c>
      <c r="E11" s="6">
        <f>ZZZ_PI4!F18</f>
        <v>0</v>
      </c>
      <c r="F11" s="6">
        <f>ZZZ_PI4!G18</f>
        <v>1</v>
      </c>
      <c r="G11" s="6">
        <f>ZZZ_PI4!H18</f>
        <v>1</v>
      </c>
      <c r="H11" s="6">
        <f>ZZZ_PI4!I18</f>
        <v>0</v>
      </c>
      <c r="I11" s="6">
        <f>ZZZ_PI4!J18</f>
        <v>0</v>
      </c>
      <c r="J11" s="6">
        <f>ZZZ_PI4!K18</f>
        <v>0</v>
      </c>
      <c r="K11" s="6">
        <f>ZZZ_PI4!L18</f>
        <v>0</v>
      </c>
      <c r="L11" s="6">
        <f>ZZZ_PI4!M18</f>
        <v>0</v>
      </c>
      <c r="M11" s="6">
        <f>ZZZ_PI4!N18</f>
        <v>0</v>
      </c>
    </row>
    <row r="12" spans="1:13" ht="12.75">
      <c r="A12" s="5" t="str">
        <f>ZZZ_PI4!B3</f>
        <v>Bulgarije</v>
      </c>
      <c r="B12" s="6">
        <f>ZZZ_PI4!C3</f>
        <v>0</v>
      </c>
      <c r="C12" s="6">
        <f>ZZZ_PI4!D3</f>
        <v>0</v>
      </c>
      <c r="D12" s="6">
        <f>ZZZ_PI4!E3</f>
        <v>0</v>
      </c>
      <c r="E12" s="6">
        <f>ZZZ_PI4!F3</f>
        <v>0</v>
      </c>
      <c r="F12" s="6">
        <f>ZZZ_PI4!G3</f>
        <v>2</v>
      </c>
      <c r="G12" s="6">
        <f>ZZZ_PI4!H3</f>
        <v>0</v>
      </c>
      <c r="H12" s="6">
        <f>ZZZ_PI4!I3</f>
        <v>0</v>
      </c>
      <c r="I12" s="6">
        <f>ZZZ_PI4!J3</f>
        <v>0</v>
      </c>
      <c r="J12" s="6">
        <f>ZZZ_PI4!K3</f>
        <v>0</v>
      </c>
      <c r="K12" s="6">
        <f>ZZZ_PI4!L3</f>
        <v>0</v>
      </c>
      <c r="L12" s="6">
        <f>ZZZ_PI4!M3</f>
        <v>1</v>
      </c>
      <c r="M12" s="6">
        <f>ZZZ_PI4!N3</f>
        <v>0</v>
      </c>
    </row>
    <row r="13" spans="1:13" ht="12.75">
      <c r="A13" s="5" t="str">
        <f>ZZZ_PI4!B28</f>
        <v>Colombia</v>
      </c>
      <c r="B13" s="6">
        <f>ZZZ_PI4!C28</f>
        <v>0</v>
      </c>
      <c r="C13" s="6">
        <f>ZZZ_PI4!D28</f>
        <v>1</v>
      </c>
      <c r="D13" s="6">
        <f>ZZZ_PI4!E28</f>
        <v>0</v>
      </c>
      <c r="E13" s="6">
        <f>ZZZ_PI4!F28</f>
        <v>0</v>
      </c>
      <c r="F13" s="6">
        <f>ZZZ_PI4!G28</f>
        <v>0</v>
      </c>
      <c r="G13" s="6">
        <f>ZZZ_PI4!H28</f>
        <v>1</v>
      </c>
      <c r="H13" s="6">
        <f>ZZZ_PI4!I28</f>
        <v>0</v>
      </c>
      <c r="I13" s="6">
        <f>ZZZ_PI4!J28</f>
        <v>0</v>
      </c>
      <c r="J13" s="6">
        <f>ZZZ_PI4!K28</f>
        <v>0</v>
      </c>
      <c r="K13" s="6">
        <f>ZZZ_PI4!L28</f>
        <v>0</v>
      </c>
      <c r="L13" s="6">
        <f>ZZZ_PI4!M28</f>
        <v>0</v>
      </c>
      <c r="M13" s="6">
        <f>ZZZ_PI4!N28</f>
        <v>0</v>
      </c>
    </row>
    <row r="14" spans="1:13" ht="12.75">
      <c r="A14" s="5" t="str">
        <f>ZZZ_PI4!B2</f>
        <v>Duitsland (Bondsrep.)</v>
      </c>
      <c r="B14" s="6">
        <f>ZZZ_PI4!C2</f>
        <v>0</v>
      </c>
      <c r="C14" s="6">
        <f>ZZZ_PI4!D2</f>
        <v>0</v>
      </c>
      <c r="D14" s="6">
        <f>ZZZ_PI4!E2</f>
        <v>0</v>
      </c>
      <c r="E14" s="6">
        <f>ZZZ_PI4!F2</f>
        <v>0</v>
      </c>
      <c r="F14" s="6">
        <f>ZZZ_PI4!G2</f>
        <v>2</v>
      </c>
      <c r="G14" s="6">
        <f>ZZZ_PI4!H2</f>
        <v>1</v>
      </c>
      <c r="H14" s="6">
        <f>ZZZ_PI4!I2</f>
        <v>0</v>
      </c>
      <c r="I14" s="6">
        <f>ZZZ_PI4!J2</f>
        <v>0</v>
      </c>
      <c r="J14" s="6">
        <f>ZZZ_PI4!K2</f>
        <v>0</v>
      </c>
      <c r="K14" s="6">
        <f>ZZZ_PI4!L2</f>
        <v>0</v>
      </c>
      <c r="L14" s="6">
        <f>ZZZ_PI4!M2</f>
        <v>0</v>
      </c>
      <c r="M14" s="6">
        <f>ZZZ_PI4!N2</f>
        <v>0</v>
      </c>
    </row>
    <row r="15" spans="1:13" ht="12.75">
      <c r="A15" s="5" t="str">
        <f>ZZZ_PI4!B5</f>
        <v>Frankrijk</v>
      </c>
      <c r="B15" s="6">
        <f>ZZZ_PI4!C5</f>
        <v>0</v>
      </c>
      <c r="C15" s="6">
        <f>ZZZ_PI4!D5</f>
        <v>0</v>
      </c>
      <c r="D15" s="6">
        <f>ZZZ_PI4!E5</f>
        <v>0</v>
      </c>
      <c r="E15" s="6">
        <f>ZZZ_PI4!F5</f>
        <v>0</v>
      </c>
      <c r="F15" s="6">
        <f>ZZZ_PI4!G5</f>
        <v>0</v>
      </c>
      <c r="G15" s="6">
        <f>ZZZ_PI4!H5</f>
        <v>0</v>
      </c>
      <c r="H15" s="6">
        <f>ZZZ_PI4!I5</f>
        <v>0</v>
      </c>
      <c r="I15" s="6">
        <f>ZZZ_PI4!J5</f>
        <v>0</v>
      </c>
      <c r="J15" s="6">
        <f>ZZZ_PI4!K5</f>
        <v>0</v>
      </c>
      <c r="K15" s="6">
        <f>ZZZ_PI4!L5</f>
        <v>0</v>
      </c>
      <c r="L15" s="6">
        <f>ZZZ_PI4!M5</f>
        <v>0</v>
      </c>
      <c r="M15" s="6">
        <f>ZZZ_PI4!N5</f>
        <v>1</v>
      </c>
    </row>
    <row r="16" spans="1:13" ht="12.75">
      <c r="A16" s="5" t="str">
        <f>ZZZ_PI4!B19</f>
        <v>Georgië</v>
      </c>
      <c r="B16" s="6">
        <f>ZZZ_PI4!C19</f>
        <v>0</v>
      </c>
      <c r="C16" s="6">
        <f>ZZZ_PI4!D19</f>
        <v>0</v>
      </c>
      <c r="D16" s="6">
        <f>ZZZ_PI4!E19</f>
        <v>0</v>
      </c>
      <c r="E16" s="6">
        <f>ZZZ_PI4!F19</f>
        <v>0</v>
      </c>
      <c r="F16" s="6">
        <f>ZZZ_PI4!G19</f>
        <v>0</v>
      </c>
      <c r="G16" s="6">
        <f>ZZZ_PI4!H19</f>
        <v>1</v>
      </c>
      <c r="H16" s="6">
        <f>ZZZ_PI4!I19</f>
        <v>0</v>
      </c>
      <c r="I16" s="6">
        <f>ZZZ_PI4!J19</f>
        <v>0</v>
      </c>
      <c r="J16" s="6">
        <f>ZZZ_PI4!K19</f>
        <v>0</v>
      </c>
      <c r="K16" s="6">
        <f>ZZZ_PI4!L19</f>
        <v>0</v>
      </c>
      <c r="L16" s="6">
        <f>ZZZ_PI4!M19</f>
        <v>0</v>
      </c>
      <c r="M16" s="6">
        <f>ZZZ_PI4!N19</f>
        <v>0</v>
      </c>
    </row>
    <row r="17" spans="1:13" ht="12.75">
      <c r="A17" s="5" t="str">
        <f>ZZZ_PI4!B22</f>
        <v>Ghana</v>
      </c>
      <c r="B17" s="6">
        <f>ZZZ_PI4!C22</f>
        <v>0</v>
      </c>
      <c r="C17" s="6">
        <f>ZZZ_PI4!D22</f>
        <v>0</v>
      </c>
      <c r="D17" s="6">
        <f>ZZZ_PI4!E22</f>
        <v>0</v>
      </c>
      <c r="E17" s="6">
        <f>ZZZ_PI4!F22</f>
        <v>0</v>
      </c>
      <c r="F17" s="6">
        <f>ZZZ_PI4!G22</f>
        <v>0</v>
      </c>
      <c r="G17" s="6">
        <f>ZZZ_PI4!H22</f>
        <v>1</v>
      </c>
      <c r="H17" s="6">
        <f>ZZZ_PI4!I22</f>
        <v>0</v>
      </c>
      <c r="I17" s="6">
        <f>ZZZ_PI4!J22</f>
        <v>0</v>
      </c>
      <c r="J17" s="6">
        <f>ZZZ_PI4!K22</f>
        <v>0</v>
      </c>
      <c r="K17" s="6">
        <f>ZZZ_PI4!L22</f>
        <v>0</v>
      </c>
      <c r="L17" s="6">
        <f>ZZZ_PI4!M22</f>
        <v>0</v>
      </c>
      <c r="M17" s="6">
        <f>ZZZ_PI4!N22</f>
        <v>0</v>
      </c>
    </row>
    <row r="18" spans="1:13" ht="12.75">
      <c r="A18" s="5" t="str">
        <f>ZZZ_PI4!B7</f>
        <v>Griekenland</v>
      </c>
      <c r="B18" s="6">
        <f>ZZZ_PI4!C7</f>
        <v>0</v>
      </c>
      <c r="C18" s="6">
        <f>ZZZ_PI4!D7</f>
        <v>0</v>
      </c>
      <c r="D18" s="6">
        <f>ZZZ_PI4!E7</f>
        <v>0</v>
      </c>
      <c r="E18" s="6">
        <f>ZZZ_PI4!F7</f>
        <v>0</v>
      </c>
      <c r="F18" s="6">
        <f>ZZZ_PI4!G7</f>
        <v>0</v>
      </c>
      <c r="G18" s="6">
        <f>ZZZ_PI4!H7</f>
        <v>0</v>
      </c>
      <c r="H18" s="6">
        <f>ZZZ_PI4!I7</f>
        <v>0</v>
      </c>
      <c r="I18" s="6">
        <f>ZZZ_PI4!J7</f>
        <v>0</v>
      </c>
      <c r="J18" s="6">
        <f>ZZZ_PI4!K7</f>
        <v>0</v>
      </c>
      <c r="K18" s="6">
        <f>ZZZ_PI4!L7</f>
        <v>0</v>
      </c>
      <c r="L18" s="6">
        <f>ZZZ_PI4!M7</f>
        <v>1</v>
      </c>
      <c r="M18" s="6">
        <f>ZZZ_PI4!N7</f>
        <v>0</v>
      </c>
    </row>
    <row r="19" spans="1:13" ht="12.75">
      <c r="A19" s="5" t="str">
        <f>ZZZ_PI4!B8</f>
        <v>Hongarije ( Rep. )</v>
      </c>
      <c r="B19" s="6">
        <f>ZZZ_PI4!C8</f>
        <v>0</v>
      </c>
      <c r="C19" s="6">
        <f>ZZZ_PI4!D8</f>
        <v>0</v>
      </c>
      <c r="D19" s="6">
        <f>ZZZ_PI4!E8</f>
        <v>1</v>
      </c>
      <c r="E19" s="6">
        <f>ZZZ_PI4!F8</f>
        <v>0</v>
      </c>
      <c r="F19" s="6">
        <f>ZZZ_PI4!G8</f>
        <v>0</v>
      </c>
      <c r="G19" s="6">
        <f>ZZZ_PI4!H8</f>
        <v>0</v>
      </c>
      <c r="H19" s="6">
        <f>ZZZ_PI4!I8</f>
        <v>0</v>
      </c>
      <c r="I19" s="6">
        <f>ZZZ_PI4!J8</f>
        <v>0</v>
      </c>
      <c r="J19" s="6">
        <f>ZZZ_PI4!K8</f>
        <v>0</v>
      </c>
      <c r="K19" s="6">
        <f>ZZZ_PI4!L8</f>
        <v>0</v>
      </c>
      <c r="L19" s="6">
        <f>ZZZ_PI4!M8</f>
        <v>1</v>
      </c>
      <c r="M19" s="6">
        <f>ZZZ_PI4!N8</f>
        <v>2</v>
      </c>
    </row>
    <row r="20" spans="1:13" ht="12.75">
      <c r="A20" s="5" t="str">
        <f>ZZZ_PI4!B9</f>
        <v>Ierland</v>
      </c>
      <c r="B20" s="6">
        <f>ZZZ_PI4!C9</f>
        <v>0</v>
      </c>
      <c r="C20" s="6">
        <f>ZZZ_PI4!D9</f>
        <v>0</v>
      </c>
      <c r="D20" s="6">
        <f>ZZZ_PI4!E9</f>
        <v>0</v>
      </c>
      <c r="E20" s="6">
        <f>ZZZ_PI4!F9</f>
        <v>0</v>
      </c>
      <c r="F20" s="6">
        <f>ZZZ_PI4!G9</f>
        <v>0</v>
      </c>
      <c r="G20" s="6">
        <f>ZZZ_PI4!H9</f>
        <v>1</v>
      </c>
      <c r="H20" s="6">
        <f>ZZZ_PI4!I9</f>
        <v>0</v>
      </c>
      <c r="I20" s="6">
        <f>ZZZ_PI4!J9</f>
        <v>0</v>
      </c>
      <c r="J20" s="6">
        <f>ZZZ_PI4!K9</f>
        <v>0</v>
      </c>
      <c r="K20" s="6">
        <f>ZZZ_PI4!L9</f>
        <v>0</v>
      </c>
      <c r="L20" s="6">
        <f>ZZZ_PI4!M9</f>
        <v>0</v>
      </c>
      <c r="M20" s="6">
        <f>ZZZ_PI4!N9</f>
        <v>0</v>
      </c>
    </row>
    <row r="21" spans="1:13" ht="12.75">
      <c r="A21" s="5" t="str">
        <f>ZZZ_PI4!B17</f>
        <v>India</v>
      </c>
      <c r="B21" s="6">
        <f>ZZZ_PI4!C17</f>
        <v>0</v>
      </c>
      <c r="C21" s="6">
        <f>ZZZ_PI4!D17</f>
        <v>0</v>
      </c>
      <c r="D21" s="6">
        <f>ZZZ_PI4!E17</f>
        <v>0</v>
      </c>
      <c r="E21" s="6">
        <f>ZZZ_PI4!F17</f>
        <v>0</v>
      </c>
      <c r="F21" s="6">
        <f>ZZZ_PI4!G17</f>
        <v>1</v>
      </c>
      <c r="G21" s="6">
        <f>ZZZ_PI4!H17</f>
        <v>0</v>
      </c>
      <c r="H21" s="6">
        <f>ZZZ_PI4!I17</f>
        <v>0</v>
      </c>
      <c r="I21" s="6">
        <f>ZZZ_PI4!J17</f>
        <v>0</v>
      </c>
      <c r="J21" s="6">
        <f>ZZZ_PI4!K17</f>
        <v>0</v>
      </c>
      <c r="K21" s="6">
        <f>ZZZ_PI4!L17</f>
        <v>0</v>
      </c>
      <c r="L21" s="6">
        <f>ZZZ_PI4!M17</f>
        <v>0</v>
      </c>
      <c r="M21" s="6">
        <f>ZZZ_PI4!N17</f>
        <v>0</v>
      </c>
    </row>
    <row r="22" spans="1:13" ht="12.75">
      <c r="A22" s="5" t="str">
        <f>ZZZ_PI4!B13</f>
        <v>Italië</v>
      </c>
      <c r="B22" s="6">
        <f>ZZZ_PI4!C13</f>
        <v>0</v>
      </c>
      <c r="C22" s="6">
        <f>ZZZ_PI4!D13</f>
        <v>0</v>
      </c>
      <c r="D22" s="6">
        <f>ZZZ_PI4!E13</f>
        <v>0</v>
      </c>
      <c r="E22" s="6">
        <f>ZZZ_PI4!F13</f>
        <v>0</v>
      </c>
      <c r="F22" s="6">
        <f>ZZZ_PI4!G13</f>
        <v>2</v>
      </c>
      <c r="G22" s="6">
        <f>ZZZ_PI4!H13</f>
        <v>2</v>
      </c>
      <c r="H22" s="6">
        <f>ZZZ_PI4!I13</f>
        <v>0</v>
      </c>
      <c r="I22" s="6">
        <f>ZZZ_PI4!J13</f>
        <v>0</v>
      </c>
      <c r="J22" s="6">
        <f>ZZZ_PI4!K13</f>
        <v>0</v>
      </c>
      <c r="K22" s="6">
        <f>ZZZ_PI4!L13</f>
        <v>0</v>
      </c>
      <c r="L22" s="6">
        <f>ZZZ_PI4!M13</f>
        <v>0</v>
      </c>
      <c r="M22" s="6">
        <f>ZZZ_PI4!N13</f>
        <v>0</v>
      </c>
    </row>
    <row r="23" spans="1:13" ht="12.75">
      <c r="A23" s="5" t="str">
        <f>ZZZ_PI4!B26</f>
        <v>Mexico</v>
      </c>
      <c r="B23" s="6">
        <f>ZZZ_PI4!C26</f>
        <v>0</v>
      </c>
      <c r="C23" s="6">
        <f>ZZZ_PI4!D26</f>
        <v>1</v>
      </c>
      <c r="D23" s="6">
        <f>ZZZ_PI4!E26</f>
        <v>0</v>
      </c>
      <c r="E23" s="6">
        <f>ZZZ_PI4!F26</f>
        <v>0</v>
      </c>
      <c r="F23" s="6">
        <f>ZZZ_PI4!G26</f>
        <v>0</v>
      </c>
      <c r="G23" s="6">
        <f>ZZZ_PI4!H26</f>
        <v>0</v>
      </c>
      <c r="H23" s="6">
        <f>ZZZ_PI4!I26</f>
        <v>0</v>
      </c>
      <c r="I23" s="6">
        <f>ZZZ_PI4!J26</f>
        <v>0</v>
      </c>
      <c r="J23" s="6">
        <f>ZZZ_PI4!K26</f>
        <v>0</v>
      </c>
      <c r="K23" s="6">
        <f>ZZZ_PI4!L26</f>
        <v>0</v>
      </c>
      <c r="L23" s="6">
        <f>ZZZ_PI4!M26</f>
        <v>0</v>
      </c>
      <c r="M23" s="6">
        <f>ZZZ_PI4!N26</f>
        <v>0</v>
      </c>
    </row>
    <row r="24" spans="1:13" ht="12.75">
      <c r="A24" s="5" t="str">
        <f>ZZZ_PI4!B24</f>
        <v>Namibie</v>
      </c>
      <c r="B24" s="6">
        <f>ZZZ_PI4!C24</f>
        <v>0</v>
      </c>
      <c r="C24" s="6">
        <f>ZZZ_PI4!D24</f>
        <v>0</v>
      </c>
      <c r="D24" s="6">
        <f>ZZZ_PI4!E24</f>
        <v>0</v>
      </c>
      <c r="E24" s="6">
        <f>ZZZ_PI4!F24</f>
        <v>0</v>
      </c>
      <c r="F24" s="6">
        <f>ZZZ_PI4!G24</f>
        <v>0</v>
      </c>
      <c r="G24" s="6">
        <f>ZZZ_PI4!H24</f>
        <v>0</v>
      </c>
      <c r="H24" s="6">
        <f>ZZZ_PI4!I24</f>
        <v>0</v>
      </c>
      <c r="I24" s="6">
        <f>ZZZ_PI4!J24</f>
        <v>0</v>
      </c>
      <c r="J24" s="6">
        <f>ZZZ_PI4!K24</f>
        <v>1</v>
      </c>
      <c r="K24" s="6">
        <f>ZZZ_PI4!L24</f>
        <v>0</v>
      </c>
      <c r="L24" s="6">
        <f>ZZZ_PI4!M24</f>
        <v>0</v>
      </c>
      <c r="M24" s="6">
        <f>ZZZ_PI4!N24</f>
        <v>0</v>
      </c>
    </row>
    <row r="25" spans="1:13" ht="12.75">
      <c r="A25" s="5" t="str">
        <f>ZZZ_PI4!B14</f>
        <v>Nederland</v>
      </c>
      <c r="B25" s="6">
        <f>ZZZ_PI4!C14</f>
        <v>5</v>
      </c>
      <c r="C25" s="6">
        <f>ZZZ_PI4!D14</f>
        <v>8</v>
      </c>
      <c r="D25" s="6">
        <f>ZZZ_PI4!E14</f>
        <v>2</v>
      </c>
      <c r="E25" s="6">
        <f>ZZZ_PI4!F14</f>
        <v>0</v>
      </c>
      <c r="F25" s="6">
        <f>ZZZ_PI4!G14</f>
        <v>77</v>
      </c>
      <c r="G25" s="6">
        <f>ZZZ_PI4!H14</f>
        <v>75</v>
      </c>
      <c r="H25" s="6">
        <f>ZZZ_PI4!I14</f>
        <v>0</v>
      </c>
      <c r="I25" s="6">
        <f>ZZZ_PI4!J14</f>
        <v>0</v>
      </c>
      <c r="J25" s="6">
        <f>ZZZ_PI4!K14</f>
        <v>32</v>
      </c>
      <c r="K25" s="6">
        <f>ZZZ_PI4!L14</f>
        <v>33</v>
      </c>
      <c r="L25" s="6">
        <f>ZZZ_PI4!M14</f>
        <v>51</v>
      </c>
      <c r="M25" s="6">
        <f>ZZZ_PI4!N14</f>
        <v>39</v>
      </c>
    </row>
    <row r="26" spans="1:13" ht="12.75">
      <c r="A26" s="5" t="str">
        <f>ZZZ_PI4!B27</f>
        <v>Nederlandse Antillen</v>
      </c>
      <c r="B26" s="6">
        <f>ZZZ_PI4!C27</f>
        <v>0</v>
      </c>
      <c r="C26" s="6">
        <f>ZZZ_PI4!D27</f>
        <v>0</v>
      </c>
      <c r="D26" s="6">
        <f>ZZZ_PI4!E27</f>
        <v>0</v>
      </c>
      <c r="E26" s="6">
        <f>ZZZ_PI4!F27</f>
        <v>0</v>
      </c>
      <c r="F26" s="6">
        <f>ZZZ_PI4!G27</f>
        <v>2</v>
      </c>
      <c r="G26" s="6">
        <f>ZZZ_PI4!H27</f>
        <v>1</v>
      </c>
      <c r="H26" s="6">
        <f>ZZZ_PI4!I27</f>
        <v>0</v>
      </c>
      <c r="I26" s="6">
        <f>ZZZ_PI4!J27</f>
        <v>0</v>
      </c>
      <c r="J26" s="6">
        <f>ZZZ_PI4!K27</f>
        <v>0</v>
      </c>
      <c r="K26" s="6">
        <f>ZZZ_PI4!L27</f>
        <v>0</v>
      </c>
      <c r="L26" s="6">
        <f>ZZZ_PI4!M27</f>
        <v>0</v>
      </c>
      <c r="M26" s="6">
        <f>ZZZ_PI4!N27</f>
        <v>0</v>
      </c>
    </row>
    <row r="27" spans="1:13" ht="12.75">
      <c r="A27" s="5" t="str">
        <f>ZZZ_PI4!B16</f>
        <v>Oekraïne</v>
      </c>
      <c r="B27" s="6">
        <f>ZZZ_PI4!C16</f>
        <v>0</v>
      </c>
      <c r="C27" s="6">
        <f>ZZZ_PI4!D16</f>
        <v>0</v>
      </c>
      <c r="D27" s="6">
        <f>ZZZ_PI4!E16</f>
        <v>0</v>
      </c>
      <c r="E27" s="6">
        <f>ZZZ_PI4!F16</f>
        <v>0</v>
      </c>
      <c r="F27" s="6">
        <f>ZZZ_PI4!G16</f>
        <v>0</v>
      </c>
      <c r="G27" s="6">
        <f>ZZZ_PI4!H16</f>
        <v>0</v>
      </c>
      <c r="H27" s="6">
        <f>ZZZ_PI4!I16</f>
        <v>0</v>
      </c>
      <c r="I27" s="6">
        <f>ZZZ_PI4!J16</f>
        <v>0</v>
      </c>
      <c r="J27" s="6">
        <f>ZZZ_PI4!K16</f>
        <v>0</v>
      </c>
      <c r="K27" s="6">
        <f>ZZZ_PI4!L16</f>
        <v>0</v>
      </c>
      <c r="L27" s="6">
        <f>ZZZ_PI4!M16</f>
        <v>0</v>
      </c>
      <c r="M27" s="6">
        <f>ZZZ_PI4!N16</f>
        <v>1</v>
      </c>
    </row>
    <row r="28" spans="1:13" ht="12.75">
      <c r="A28" s="5" t="str">
        <f>ZZZ_PI4!B10</f>
        <v>Polen ( Rep. )</v>
      </c>
      <c r="B28" s="6">
        <f>ZZZ_PI4!C10</f>
        <v>0</v>
      </c>
      <c r="C28" s="6">
        <f>ZZZ_PI4!D10</f>
        <v>0</v>
      </c>
      <c r="D28" s="6">
        <f>ZZZ_PI4!E10</f>
        <v>0</v>
      </c>
      <c r="E28" s="6">
        <f>ZZZ_PI4!F10</f>
        <v>0</v>
      </c>
      <c r="F28" s="6">
        <f>ZZZ_PI4!G10</f>
        <v>13</v>
      </c>
      <c r="G28" s="6">
        <f>ZZZ_PI4!H10</f>
        <v>9</v>
      </c>
      <c r="H28" s="6">
        <f>ZZZ_PI4!I10</f>
        <v>0</v>
      </c>
      <c r="I28" s="6">
        <f>ZZZ_PI4!J10</f>
        <v>0</v>
      </c>
      <c r="J28" s="6">
        <f>ZZZ_PI4!K10</f>
        <v>2</v>
      </c>
      <c r="K28" s="6">
        <f>ZZZ_PI4!L10</f>
        <v>0</v>
      </c>
      <c r="L28" s="6">
        <f>ZZZ_PI4!M10</f>
        <v>7</v>
      </c>
      <c r="M28" s="6">
        <f>ZZZ_PI4!N10</f>
        <v>7</v>
      </c>
    </row>
    <row r="29" spans="1:13" ht="12.75">
      <c r="A29" s="5" t="str">
        <f>ZZZ_PI4!B11</f>
        <v>Portugal</v>
      </c>
      <c r="B29" s="6">
        <f>ZZZ_PI4!C11</f>
        <v>0</v>
      </c>
      <c r="C29" s="6">
        <f>ZZZ_PI4!D11</f>
        <v>0</v>
      </c>
      <c r="D29" s="6">
        <f>ZZZ_PI4!E11</f>
        <v>0</v>
      </c>
      <c r="E29" s="6">
        <f>ZZZ_PI4!F11</f>
        <v>0</v>
      </c>
      <c r="F29" s="6">
        <f>ZZZ_PI4!G11</f>
        <v>6</v>
      </c>
      <c r="G29" s="6">
        <f>ZZZ_PI4!H11</f>
        <v>0</v>
      </c>
      <c r="H29" s="6">
        <f>ZZZ_PI4!I11</f>
        <v>0</v>
      </c>
      <c r="I29" s="6">
        <f>ZZZ_PI4!J11</f>
        <v>0</v>
      </c>
      <c r="J29" s="6">
        <f>ZZZ_PI4!K11</f>
        <v>1</v>
      </c>
      <c r="K29" s="6">
        <f>ZZZ_PI4!L11</f>
        <v>0</v>
      </c>
      <c r="L29" s="6">
        <f>ZZZ_PI4!M11</f>
        <v>1</v>
      </c>
      <c r="M29" s="6">
        <f>ZZZ_PI4!N11</f>
        <v>0</v>
      </c>
    </row>
    <row r="30" spans="1:13" ht="12.75">
      <c r="A30" s="5" t="str">
        <f>ZZZ_PI4!B12</f>
        <v>Roemenië</v>
      </c>
      <c r="B30" s="6">
        <f>ZZZ_PI4!C12</f>
        <v>0</v>
      </c>
      <c r="C30" s="6">
        <f>ZZZ_PI4!D12</f>
        <v>0</v>
      </c>
      <c r="D30" s="6">
        <f>ZZZ_PI4!E12</f>
        <v>0</v>
      </c>
      <c r="E30" s="6">
        <f>ZZZ_PI4!F12</f>
        <v>1</v>
      </c>
      <c r="F30" s="6">
        <f>ZZZ_PI4!G12</f>
        <v>54</v>
      </c>
      <c r="G30" s="6">
        <f>ZZZ_PI4!H12</f>
        <v>32</v>
      </c>
      <c r="H30" s="6">
        <f>ZZZ_PI4!I12</f>
        <v>0</v>
      </c>
      <c r="I30" s="6">
        <f>ZZZ_PI4!J12</f>
        <v>0</v>
      </c>
      <c r="J30" s="6">
        <f>ZZZ_PI4!K12</f>
        <v>1</v>
      </c>
      <c r="K30" s="6">
        <f>ZZZ_PI4!L12</f>
        <v>0</v>
      </c>
      <c r="L30" s="6">
        <f>ZZZ_PI4!M12</f>
        <v>14</v>
      </c>
      <c r="M30" s="6">
        <f>ZZZ_PI4!N12</f>
        <v>6</v>
      </c>
    </row>
    <row r="31" spans="1:13" ht="12.75">
      <c r="A31" s="5" t="str">
        <f>ZZZ_PI4!B15</f>
        <v>Slowakije</v>
      </c>
      <c r="B31" s="6">
        <f>ZZZ_PI4!C15</f>
        <v>0</v>
      </c>
      <c r="C31" s="6">
        <f>ZZZ_PI4!D15</f>
        <v>0</v>
      </c>
      <c r="D31" s="6">
        <f>ZZZ_PI4!E15</f>
        <v>0</v>
      </c>
      <c r="E31" s="6">
        <f>ZZZ_PI4!F15</f>
        <v>0</v>
      </c>
      <c r="F31" s="6">
        <f>ZZZ_PI4!G15</f>
        <v>1</v>
      </c>
      <c r="G31" s="6">
        <f>ZZZ_PI4!H15</f>
        <v>0</v>
      </c>
      <c r="H31" s="6">
        <f>ZZZ_PI4!I15</f>
        <v>0</v>
      </c>
      <c r="I31" s="6">
        <f>ZZZ_PI4!J15</f>
        <v>0</v>
      </c>
      <c r="J31" s="6">
        <f>ZZZ_PI4!K15</f>
        <v>0</v>
      </c>
      <c r="K31" s="6">
        <f>ZZZ_PI4!L15</f>
        <v>0</v>
      </c>
      <c r="L31" s="6">
        <f>ZZZ_PI4!M15</f>
        <v>0</v>
      </c>
      <c r="M31" s="6">
        <f>ZZZ_PI4!N15</f>
        <v>0</v>
      </c>
    </row>
    <row r="32" spans="1:13" ht="12.75">
      <c r="A32" s="5" t="str">
        <f>ZZZ_PI4!B4</f>
        <v>Spanje</v>
      </c>
      <c r="B32" s="6">
        <f>ZZZ_PI4!C4</f>
        <v>0</v>
      </c>
      <c r="C32" s="6">
        <f>ZZZ_PI4!D4</f>
        <v>0</v>
      </c>
      <c r="D32" s="6">
        <f>ZZZ_PI4!E4</f>
        <v>0</v>
      </c>
      <c r="E32" s="6">
        <f>ZZZ_PI4!F4</f>
        <v>0</v>
      </c>
      <c r="F32" s="6">
        <f>ZZZ_PI4!G4</f>
        <v>2</v>
      </c>
      <c r="G32" s="6">
        <f>ZZZ_PI4!H4</f>
        <v>0</v>
      </c>
      <c r="H32" s="6">
        <f>ZZZ_PI4!I4</f>
        <v>0</v>
      </c>
      <c r="I32" s="6">
        <f>ZZZ_PI4!J4</f>
        <v>0</v>
      </c>
      <c r="J32" s="6">
        <f>ZZZ_PI4!K4</f>
        <v>0</v>
      </c>
      <c r="K32" s="6">
        <f>ZZZ_PI4!L4</f>
        <v>0</v>
      </c>
      <c r="L32" s="6">
        <f>ZZZ_PI4!M4</f>
        <v>0</v>
      </c>
      <c r="M32" s="6">
        <f>ZZZ_PI4!N4</f>
        <v>1</v>
      </c>
    </row>
    <row r="33" spans="1:13" ht="12.75">
      <c r="A33" s="5" t="str">
        <f>ZZZ_PI4!B29</f>
        <v>Suriname</v>
      </c>
      <c r="B33" s="6">
        <f>ZZZ_PI4!C29</f>
        <v>0</v>
      </c>
      <c r="C33" s="6">
        <f>ZZZ_PI4!D29</f>
        <v>0</v>
      </c>
      <c r="D33" s="6">
        <f>ZZZ_PI4!E29</f>
        <v>0</v>
      </c>
      <c r="E33" s="6">
        <f>ZZZ_PI4!F29</f>
        <v>0</v>
      </c>
      <c r="F33" s="6">
        <f>ZZZ_PI4!G29</f>
        <v>2</v>
      </c>
      <c r="G33" s="6">
        <f>ZZZ_PI4!H29</f>
        <v>0</v>
      </c>
      <c r="H33" s="6">
        <f>ZZZ_PI4!I29</f>
        <v>0</v>
      </c>
      <c r="I33" s="6">
        <f>ZZZ_PI4!J29</f>
        <v>0</v>
      </c>
      <c r="J33" s="6">
        <f>ZZZ_PI4!K29</f>
        <v>0</v>
      </c>
      <c r="K33" s="6">
        <f>ZZZ_PI4!L29</f>
        <v>0</v>
      </c>
      <c r="L33" s="6">
        <f>ZZZ_PI4!M29</f>
        <v>0</v>
      </c>
      <c r="M33" s="6">
        <f>ZZZ_PI4!N29</f>
        <v>0</v>
      </c>
    </row>
    <row r="34" spans="1:13" ht="12.75">
      <c r="A34" s="5" t="str">
        <f>ZZZ_PI4!B21</f>
        <v>Turkije</v>
      </c>
      <c r="B34" s="6">
        <f>ZZZ_PI4!C21</f>
        <v>0</v>
      </c>
      <c r="C34" s="6">
        <f>ZZZ_PI4!D21</f>
        <v>0</v>
      </c>
      <c r="D34" s="6">
        <f>ZZZ_PI4!E21</f>
        <v>0</v>
      </c>
      <c r="E34" s="6">
        <f>ZZZ_PI4!F21</f>
        <v>0</v>
      </c>
      <c r="F34" s="6">
        <f>ZZZ_PI4!G21</f>
        <v>1</v>
      </c>
      <c r="G34" s="6">
        <f>ZZZ_PI4!H21</f>
        <v>1</v>
      </c>
      <c r="H34" s="6">
        <f>ZZZ_PI4!I21</f>
        <v>0</v>
      </c>
      <c r="I34" s="6">
        <f>ZZZ_PI4!J21</f>
        <v>0</v>
      </c>
      <c r="J34" s="6">
        <f>ZZZ_PI4!K21</f>
        <v>0</v>
      </c>
      <c r="K34" s="6">
        <f>ZZZ_PI4!L21</f>
        <v>0</v>
      </c>
      <c r="L34" s="6">
        <f>ZZZ_PI4!M21</f>
        <v>0</v>
      </c>
      <c r="M34" s="6">
        <f>ZZZ_PI4!N21</f>
        <v>2</v>
      </c>
    </row>
    <row r="35" spans="1:13" ht="12.75">
      <c r="A35" s="5" t="str">
        <f>ZZZ_PI4!B6</f>
        <v>Verenigd Koninkrijk</v>
      </c>
      <c r="B35" s="6">
        <f>ZZZ_PI4!C6</f>
        <v>0</v>
      </c>
      <c r="C35" s="6">
        <f>ZZZ_PI4!D6</f>
        <v>0</v>
      </c>
      <c r="D35" s="6">
        <f>ZZZ_PI4!E6</f>
        <v>0</v>
      </c>
      <c r="E35" s="6">
        <f>ZZZ_PI4!F6</f>
        <v>0</v>
      </c>
      <c r="F35" s="6">
        <f>ZZZ_PI4!G6</f>
        <v>2</v>
      </c>
      <c r="G35" s="6">
        <f>ZZZ_PI4!H6</f>
        <v>0</v>
      </c>
      <c r="H35" s="6">
        <f>ZZZ_PI4!I6</f>
        <v>0</v>
      </c>
      <c r="I35" s="6">
        <f>ZZZ_PI4!J6</f>
        <v>0</v>
      </c>
      <c r="J35" s="6">
        <f>ZZZ_PI4!K6</f>
        <v>0</v>
      </c>
      <c r="K35" s="6">
        <f>ZZZ_PI4!L6</f>
        <v>0</v>
      </c>
      <c r="L35" s="6">
        <f>ZZZ_PI4!M6</f>
        <v>0</v>
      </c>
      <c r="M35" s="6">
        <f>ZZZ_PI4!N6</f>
        <v>0</v>
      </c>
    </row>
    <row r="36" spans="1:13" ht="12.75">
      <c r="A36" s="5" t="str">
        <f>ZZZ_PI4!B20</f>
        <v>Verenigde Arabische Emiraten</v>
      </c>
      <c r="B36" s="6">
        <f>ZZZ_PI4!C20</f>
        <v>0</v>
      </c>
      <c r="C36" s="6">
        <f>ZZZ_PI4!D20</f>
        <v>0</v>
      </c>
      <c r="D36" s="6">
        <f>ZZZ_PI4!E20</f>
        <v>0</v>
      </c>
      <c r="E36" s="6">
        <f>ZZZ_PI4!F20</f>
        <v>0</v>
      </c>
      <c r="F36" s="6">
        <f>ZZZ_PI4!G20</f>
        <v>0</v>
      </c>
      <c r="G36" s="6">
        <f>ZZZ_PI4!H20</f>
        <v>0</v>
      </c>
      <c r="H36" s="6">
        <f>ZZZ_PI4!I20</f>
        <v>0</v>
      </c>
      <c r="I36" s="6">
        <f>ZZZ_PI4!J20</f>
        <v>0</v>
      </c>
      <c r="J36" s="6">
        <f>ZZZ_PI4!K20</f>
        <v>0</v>
      </c>
      <c r="K36" s="6">
        <f>ZZZ_PI4!L20</f>
        <v>0</v>
      </c>
      <c r="L36" s="6">
        <f>ZZZ_PI4!M20</f>
        <v>0</v>
      </c>
      <c r="M36" s="6">
        <f>ZZZ_PI4!N20</f>
        <v>1</v>
      </c>
    </row>
    <row r="37" spans="1:13" ht="12.75">
      <c r="A37" s="5" t="str">
        <f>ZZZ_PI4!B25</f>
        <v>Verenigde Staten van Amerika</v>
      </c>
      <c r="B37" s="6">
        <f>ZZZ_PI4!C25</f>
        <v>1</v>
      </c>
      <c r="C37" s="6">
        <f>ZZZ_PI4!D25</f>
        <v>0</v>
      </c>
      <c r="D37" s="6">
        <f>ZZZ_PI4!E25</f>
        <v>0</v>
      </c>
      <c r="E37" s="6">
        <f>ZZZ_PI4!F25</f>
        <v>0</v>
      </c>
      <c r="F37" s="6">
        <f>ZZZ_PI4!G25</f>
        <v>0</v>
      </c>
      <c r="G37" s="6">
        <f>ZZZ_PI4!H25</f>
        <v>0</v>
      </c>
      <c r="H37" s="6">
        <f>ZZZ_PI4!I25</f>
        <v>0</v>
      </c>
      <c r="I37" s="6">
        <f>ZZZ_PI4!J25</f>
        <v>0</v>
      </c>
      <c r="J37" s="6">
        <f>ZZZ_PI4!K25</f>
        <v>0</v>
      </c>
      <c r="K37" s="6">
        <f>ZZZ_PI4!L25</f>
        <v>0</v>
      </c>
      <c r="L37" s="6">
        <f>ZZZ_PI4!M25</f>
        <v>0</v>
      </c>
      <c r="M37" s="6">
        <f>ZZZ_PI4!N25</f>
        <v>0</v>
      </c>
    </row>
    <row r="38" spans="1:13" ht="12.75">
      <c r="A38" s="5" t="str">
        <f>ZZZ_PI4!B23</f>
        <v>Zuid-Afrika</v>
      </c>
      <c r="B38" s="6">
        <f>ZZZ_PI4!C23</f>
        <v>0</v>
      </c>
      <c r="C38" s="6">
        <f>ZZZ_PI4!D23</f>
        <v>0</v>
      </c>
      <c r="D38" s="6">
        <f>ZZZ_PI4!E23</f>
        <v>0</v>
      </c>
      <c r="E38" s="6">
        <f>ZZZ_PI4!F23</f>
        <v>0</v>
      </c>
      <c r="F38" s="6">
        <f>ZZZ_PI4!G23</f>
        <v>0</v>
      </c>
      <c r="G38" s="6">
        <f>ZZZ_PI4!H23</f>
        <v>1</v>
      </c>
      <c r="H38" s="6">
        <f>ZZZ_PI4!I23</f>
        <v>0</v>
      </c>
      <c r="I38" s="6">
        <f>ZZZ_PI4!J23</f>
        <v>0</v>
      </c>
      <c r="J38" s="6">
        <f>ZZZ_PI4!K23</f>
        <v>0</v>
      </c>
      <c r="K38" s="6">
        <f>ZZZ_PI4!L23</f>
        <v>0</v>
      </c>
      <c r="L38" s="6">
        <f>ZZZ_PI4!M23</f>
        <v>0</v>
      </c>
      <c r="M38" s="6">
        <f>ZZZ_PI4!N23</f>
        <v>0</v>
      </c>
    </row>
    <row r="39" spans="1:13" ht="12.75">
      <c r="A39" s="12"/>
      <c r="B39" s="14">
        <f>SUM(B8:B38)</f>
        <v>8</v>
      </c>
      <c r="C39" s="14">
        <f>SUM(C8:C38)</f>
        <v>14</v>
      </c>
      <c r="D39" s="14">
        <f>SUM(D8:D38)</f>
        <v>3</v>
      </c>
      <c r="E39" s="14">
        <f>SUM(E8:E38)</f>
        <v>1</v>
      </c>
      <c r="F39" s="14">
        <f>SUM(F8:F38)</f>
        <v>221</v>
      </c>
      <c r="G39" s="14">
        <f>SUM(G8:G38)</f>
        <v>174</v>
      </c>
      <c r="H39" s="14">
        <f>SUM(H8:H38)</f>
        <v>13</v>
      </c>
      <c r="I39" s="14">
        <f>SUM(I8:I38)</f>
        <v>22</v>
      </c>
      <c r="J39" s="14">
        <f>SUM(J8:J38)</f>
        <v>37</v>
      </c>
      <c r="K39" s="14">
        <f>SUM(K8:K38)</f>
        <v>33</v>
      </c>
      <c r="L39" s="14">
        <f>SUM(L8:L38)</f>
        <v>76</v>
      </c>
      <c r="M39" s="14">
        <f>SUM(M8:M38)</f>
        <v>60</v>
      </c>
    </row>
  </sheetData>
  <sheetProtection/>
  <mergeCells count="13">
    <mergeCell ref="J7:K7"/>
    <mergeCell ref="B7:C7"/>
    <mergeCell ref="D7:E7"/>
    <mergeCell ref="B6:E6"/>
    <mergeCell ref="L6:M6"/>
    <mergeCell ref="H6:K6"/>
    <mergeCell ref="A1:M1"/>
    <mergeCell ref="H5:M5"/>
    <mergeCell ref="F7:G7"/>
    <mergeCell ref="L7:M7"/>
    <mergeCell ref="F6:G6"/>
    <mergeCell ref="B5:G5"/>
    <mergeCell ref="H7:I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A1:M10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421875" style="22" customWidth="1"/>
    <col min="2" max="2" width="7.8515625" style="24" customWidth="1"/>
    <col min="3" max="3" width="36.57421875" style="24" customWidth="1"/>
    <col min="4" max="4" width="36.57421875" style="22" customWidth="1"/>
    <col min="5" max="5" width="8.28125" style="22" customWidth="1"/>
  </cols>
  <sheetData>
    <row r="1" spans="1:5" ht="15">
      <c r="A1" s="77" t="str">
        <f>CONCATENATE("Bevolkingspiramide op ",ZZZ_PIT!D1)</f>
        <v>Bevolkingspiramide op 14.12.2020</v>
      </c>
      <c r="B1" s="77"/>
      <c r="C1" s="77"/>
      <c r="D1" s="77"/>
      <c r="E1" s="77"/>
    </row>
    <row r="2" spans="1:13" ht="12.75">
      <c r="A2" s="3" t="str">
        <f>CONCATENATE("Gemeente ",ZZZ_PIT!A1)</f>
        <v>Gemeente HOOGSTRATEN</v>
      </c>
      <c r="B2" s="23"/>
      <c r="C2" s="23"/>
      <c r="E2" s="25"/>
      <c r="F2" s="7"/>
      <c r="G2" s="3"/>
      <c r="H2" s="2"/>
      <c r="I2" s="15"/>
      <c r="J2" s="3"/>
      <c r="K2" s="2"/>
      <c r="L2" s="2"/>
      <c r="M2" s="2"/>
    </row>
    <row r="3" spans="1:13" ht="12.75">
      <c r="A3" s="25">
        <f>CONCATENATE(ZZZ_PIT!B1)</f>
      </c>
      <c r="B3" s="23"/>
      <c r="C3" s="23"/>
      <c r="D3" s="15"/>
      <c r="E3" s="15"/>
      <c r="F3" s="2"/>
      <c r="G3" s="2"/>
      <c r="H3" s="2"/>
      <c r="I3" s="2"/>
      <c r="J3" s="2"/>
      <c r="K3" s="2"/>
      <c r="L3" s="2"/>
      <c r="M3" s="2"/>
    </row>
    <row r="4" spans="1:13" ht="12.75">
      <c r="A4" s="2" t="str">
        <f>CONCATENATE("Opgemaakt op: ",ZZZ_PIT!F1)</f>
        <v>Opgemaakt op: 14.12.2020</v>
      </c>
      <c r="B4" s="23"/>
      <c r="C4" s="23"/>
      <c r="D4" s="25"/>
      <c r="E4" s="15"/>
      <c r="F4" s="2"/>
      <c r="G4" s="2"/>
      <c r="H4" s="2"/>
      <c r="I4" s="2"/>
      <c r="J4" s="2"/>
      <c r="K4" s="2"/>
      <c r="L4" s="2"/>
      <c r="M4" s="2"/>
    </row>
    <row r="5" spans="1:5" ht="25.5" customHeight="1">
      <c r="A5" s="26" t="s">
        <v>0</v>
      </c>
      <c r="B5" s="35" t="s">
        <v>49</v>
      </c>
      <c r="C5" s="31"/>
      <c r="D5" s="32"/>
      <c r="E5" s="38" t="s">
        <v>50</v>
      </c>
    </row>
    <row r="6" spans="1:5" ht="12.75">
      <c r="A6" s="27">
        <f>ZZZ_PI5!A2</f>
        <v>1919</v>
      </c>
      <c r="B6" s="36">
        <f>ZZZ_PI5!D2</f>
        <v>1</v>
      </c>
      <c r="C6" s="29" t="str">
        <f>CONCATENATE(ZZZ_PI5!B2)</f>
        <v>                                                 *</v>
      </c>
      <c r="D6" s="33" t="str">
        <f>CONCATENATE(ZZZ_PI5!C2)</f>
        <v>*</v>
      </c>
      <c r="E6" s="39">
        <f>ZZZ_PI5!E2</f>
        <v>1</v>
      </c>
    </row>
    <row r="7" spans="1:5" ht="12.75">
      <c r="A7" s="27">
        <f>ZZZ_PI5!A3</f>
        <v>1920</v>
      </c>
      <c r="B7" s="36">
        <f>ZZZ_PI5!D3</f>
        <v>0</v>
      </c>
      <c r="C7" s="29">
        <f>CONCATENATE(ZZZ_PI5!B3)</f>
      </c>
      <c r="D7" s="33" t="str">
        <f>CONCATENATE(ZZZ_PI5!C3)</f>
        <v>*</v>
      </c>
      <c r="E7" s="39">
        <f>ZZZ_PI5!E3</f>
        <v>2</v>
      </c>
    </row>
    <row r="8" spans="1:5" ht="12.75">
      <c r="A8" s="27">
        <f>ZZZ_PI5!A4</f>
        <v>1921</v>
      </c>
      <c r="B8" s="36">
        <f>ZZZ_PI5!D4</f>
        <v>0</v>
      </c>
      <c r="C8" s="29">
        <f>CONCATENATE(ZZZ_PI5!B4)</f>
      </c>
      <c r="D8" s="33">
        <f>CONCATENATE(ZZZ_PI5!C4)</f>
      </c>
      <c r="E8" s="39">
        <f>ZZZ_PI5!E4</f>
        <v>0</v>
      </c>
    </row>
    <row r="9" spans="1:5" ht="12.75">
      <c r="A9" s="27">
        <f>ZZZ_PI5!A5</f>
        <v>1922</v>
      </c>
      <c r="B9" s="36">
        <f>ZZZ_PI5!D5</f>
        <v>1</v>
      </c>
      <c r="C9" s="29" t="str">
        <f>CONCATENATE(ZZZ_PI5!B5)</f>
        <v>                                                 *</v>
      </c>
      <c r="D9" s="33" t="str">
        <f>CONCATENATE(ZZZ_PI5!C5)</f>
        <v>*</v>
      </c>
      <c r="E9" s="39">
        <f>ZZZ_PI5!E5</f>
        <v>1</v>
      </c>
    </row>
    <row r="10" spans="1:5" ht="12.75">
      <c r="A10" s="27">
        <f>ZZZ_PI5!A6</f>
        <v>1923</v>
      </c>
      <c r="B10" s="36">
        <f>ZZZ_PI5!D6</f>
        <v>0</v>
      </c>
      <c r="C10" s="29">
        <f>CONCATENATE(ZZZ_PI5!B6)</f>
      </c>
      <c r="D10" s="33" t="str">
        <f>CONCATENATE(ZZZ_PI5!C6)</f>
        <v>*</v>
      </c>
      <c r="E10" s="39">
        <f>ZZZ_PI5!E6</f>
        <v>3</v>
      </c>
    </row>
    <row r="11" spans="1:5" ht="12.75">
      <c r="A11" s="27">
        <f>ZZZ_PI5!A7</f>
        <v>1924</v>
      </c>
      <c r="B11" s="36">
        <f>ZZZ_PI5!D7</f>
        <v>1</v>
      </c>
      <c r="C11" s="29" t="str">
        <f>CONCATENATE(ZZZ_PI5!B7)</f>
        <v>                                                 *</v>
      </c>
      <c r="D11" s="33" t="str">
        <f>CONCATENATE(ZZZ_PI5!C7)</f>
        <v>*</v>
      </c>
      <c r="E11" s="39">
        <f>ZZZ_PI5!E7</f>
        <v>4</v>
      </c>
    </row>
    <row r="12" spans="1:5" ht="12.75">
      <c r="A12" s="27">
        <f>ZZZ_PI5!A8</f>
        <v>1925</v>
      </c>
      <c r="B12" s="36">
        <f>ZZZ_PI5!D8</f>
        <v>3</v>
      </c>
      <c r="C12" s="29" t="str">
        <f>CONCATENATE(ZZZ_PI5!B8)</f>
        <v>                                                 *</v>
      </c>
      <c r="D12" s="33" t="str">
        <f>CONCATENATE(ZZZ_PI5!C8)</f>
        <v>*</v>
      </c>
      <c r="E12" s="39">
        <f>ZZZ_PI5!E8</f>
        <v>4</v>
      </c>
    </row>
    <row r="13" spans="1:5" ht="12.75">
      <c r="A13" s="27">
        <f>ZZZ_PI5!A9</f>
        <v>1926</v>
      </c>
      <c r="B13" s="36">
        <f>ZZZ_PI5!D9</f>
        <v>4</v>
      </c>
      <c r="C13" s="29" t="str">
        <f>CONCATENATE(ZZZ_PI5!B9)</f>
        <v>                                                 *</v>
      </c>
      <c r="D13" s="33" t="str">
        <f>CONCATENATE(ZZZ_PI5!C9)</f>
        <v>***</v>
      </c>
      <c r="E13" s="39">
        <f>ZZZ_PI5!E9</f>
        <v>13</v>
      </c>
    </row>
    <row r="14" spans="1:5" ht="12.75">
      <c r="A14" s="27">
        <f>ZZZ_PI5!A10</f>
        <v>1927</v>
      </c>
      <c r="B14" s="36">
        <f>ZZZ_PI5!D10</f>
        <v>6</v>
      </c>
      <c r="C14" s="29" t="str">
        <f>CONCATENATE(ZZZ_PI5!B10)</f>
        <v>                                                **</v>
      </c>
      <c r="D14" s="33" t="str">
        <f>CONCATENATE(ZZZ_PI5!C10)</f>
        <v>***</v>
      </c>
      <c r="E14" s="39">
        <f>ZZZ_PI5!E10</f>
        <v>10</v>
      </c>
    </row>
    <row r="15" spans="1:5" ht="12.75">
      <c r="A15" s="27">
        <f>ZZZ_PI5!A11</f>
        <v>1928</v>
      </c>
      <c r="B15" s="36">
        <f>ZZZ_PI5!D11</f>
        <v>9</v>
      </c>
      <c r="C15" s="29" t="str">
        <f>CONCATENATE(ZZZ_PI5!B11)</f>
        <v>                                                **</v>
      </c>
      <c r="D15" s="33" t="str">
        <f>CONCATENATE(ZZZ_PI5!C11)</f>
        <v>***</v>
      </c>
      <c r="E15" s="39">
        <f>ZZZ_PI5!E11</f>
        <v>10</v>
      </c>
    </row>
    <row r="16" spans="1:5" ht="12.75">
      <c r="A16" s="27">
        <f>ZZZ_PI5!A12</f>
        <v>1929</v>
      </c>
      <c r="B16" s="36">
        <f>ZZZ_PI5!D12</f>
        <v>18</v>
      </c>
      <c r="C16" s="29" t="str">
        <f>CONCATENATE(ZZZ_PI5!B12)</f>
        <v>                                             *****</v>
      </c>
      <c r="D16" s="33" t="str">
        <f>CONCATENATE(ZZZ_PI5!C12)</f>
        <v>****</v>
      </c>
      <c r="E16" s="39">
        <f>ZZZ_PI5!E12</f>
        <v>17</v>
      </c>
    </row>
    <row r="17" spans="1:5" ht="12.75">
      <c r="A17" s="27">
        <f>ZZZ_PI5!A13</f>
        <v>1930</v>
      </c>
      <c r="B17" s="36">
        <f>ZZZ_PI5!D13</f>
        <v>20</v>
      </c>
      <c r="C17" s="29" t="str">
        <f>CONCATENATE(ZZZ_PI5!B13)</f>
        <v>                                             *****</v>
      </c>
      <c r="D17" s="33" t="str">
        <f>CONCATENATE(ZZZ_PI5!C13)</f>
        <v>*******</v>
      </c>
      <c r="E17" s="39">
        <f>ZZZ_PI5!E13</f>
        <v>28</v>
      </c>
    </row>
    <row r="18" spans="1:5" ht="12.75">
      <c r="A18" s="27">
        <f>ZZZ_PI5!A14</f>
        <v>1931</v>
      </c>
      <c r="B18" s="36">
        <f>ZZZ_PI5!D14</f>
        <v>22</v>
      </c>
      <c r="C18" s="29" t="str">
        <f>CONCATENATE(ZZZ_PI5!B14)</f>
        <v>                                            ******</v>
      </c>
      <c r="D18" s="33" t="str">
        <f>CONCATENATE(ZZZ_PI5!C14)</f>
        <v>*****</v>
      </c>
      <c r="E18" s="39">
        <f>ZZZ_PI5!E14</f>
        <v>18</v>
      </c>
    </row>
    <row r="19" spans="1:5" ht="12.75">
      <c r="A19" s="27">
        <f>ZZZ_PI5!A15</f>
        <v>1932</v>
      </c>
      <c r="B19" s="36">
        <f>ZZZ_PI5!D15</f>
        <v>18</v>
      </c>
      <c r="C19" s="29" t="str">
        <f>CONCATENATE(ZZZ_PI5!B15)</f>
        <v>                                             *****</v>
      </c>
      <c r="D19" s="33" t="str">
        <f>CONCATENATE(ZZZ_PI5!C15)</f>
        <v>********</v>
      </c>
      <c r="E19" s="39">
        <f>ZZZ_PI5!E15</f>
        <v>30</v>
      </c>
    </row>
    <row r="20" spans="1:5" ht="12.75">
      <c r="A20" s="27">
        <f>ZZZ_PI5!A16</f>
        <v>1933</v>
      </c>
      <c r="B20" s="36">
        <f>ZZZ_PI5!D16</f>
        <v>26</v>
      </c>
      <c r="C20" s="29" t="str">
        <f>CONCATENATE(ZZZ_PI5!B16)</f>
        <v>                                           *******</v>
      </c>
      <c r="D20" s="33" t="str">
        <f>CONCATENATE(ZZZ_PI5!C16)</f>
        <v>********</v>
      </c>
      <c r="E20" s="39">
        <f>ZZZ_PI5!E16</f>
        <v>30</v>
      </c>
    </row>
    <row r="21" spans="1:5" ht="12.75">
      <c r="A21" s="27">
        <f>ZZZ_PI5!A17</f>
        <v>1934</v>
      </c>
      <c r="B21" s="36">
        <f>ZZZ_PI5!D17</f>
        <v>36</v>
      </c>
      <c r="C21" s="29" t="str">
        <f>CONCATENATE(ZZZ_PI5!B17)</f>
        <v>                                         *********</v>
      </c>
      <c r="D21" s="33" t="str">
        <f>CONCATENATE(ZZZ_PI5!C17)</f>
        <v>***********</v>
      </c>
      <c r="E21" s="39">
        <f>ZZZ_PI5!E17</f>
        <v>43</v>
      </c>
    </row>
    <row r="22" spans="1:5" ht="12.75">
      <c r="A22" s="27">
        <f>ZZZ_PI5!A18</f>
        <v>1935</v>
      </c>
      <c r="B22" s="36">
        <f>ZZZ_PI5!D18</f>
        <v>46</v>
      </c>
      <c r="C22" s="29" t="str">
        <f>CONCATENATE(ZZZ_PI5!B18)</f>
        <v>                                      ************</v>
      </c>
      <c r="D22" s="33" t="str">
        <f>CONCATENATE(ZZZ_PI5!C18)</f>
        <v>************</v>
      </c>
      <c r="E22" s="39">
        <f>ZZZ_PI5!E18</f>
        <v>48</v>
      </c>
    </row>
    <row r="23" spans="1:5" ht="12.75">
      <c r="A23" s="27">
        <f>ZZZ_PI5!A19</f>
        <v>1936</v>
      </c>
      <c r="B23" s="36">
        <f>ZZZ_PI5!D19</f>
        <v>51</v>
      </c>
      <c r="C23" s="29" t="str">
        <f>CONCATENATE(ZZZ_PI5!B19)</f>
        <v>                                     *************</v>
      </c>
      <c r="D23" s="33" t="str">
        <f>CONCATENATE(ZZZ_PI5!C19)</f>
        <v>*****************</v>
      </c>
      <c r="E23" s="39">
        <f>ZZZ_PI5!E19</f>
        <v>66</v>
      </c>
    </row>
    <row r="24" spans="1:5" ht="12.75">
      <c r="A24" s="27">
        <f>ZZZ_PI5!A20</f>
        <v>1937</v>
      </c>
      <c r="B24" s="36">
        <f>ZZZ_PI5!D20</f>
        <v>63</v>
      </c>
      <c r="C24" s="29" t="str">
        <f>CONCATENATE(ZZZ_PI5!B20)</f>
        <v>                                  ****************</v>
      </c>
      <c r="D24" s="33" t="str">
        <f>CONCATENATE(ZZZ_PI5!C20)</f>
        <v>***************</v>
      </c>
      <c r="E24" s="39">
        <f>ZZZ_PI5!E20</f>
        <v>59</v>
      </c>
    </row>
    <row r="25" spans="1:5" ht="12.75">
      <c r="A25" s="27">
        <f>ZZZ_PI5!A21</f>
        <v>1938</v>
      </c>
      <c r="B25" s="36">
        <f>ZZZ_PI5!D21</f>
        <v>44</v>
      </c>
      <c r="C25" s="29" t="str">
        <f>CONCATENATE(ZZZ_PI5!B21)</f>
        <v>                                       ***********</v>
      </c>
      <c r="D25" s="33" t="str">
        <f>CONCATENATE(ZZZ_PI5!C21)</f>
        <v>****************</v>
      </c>
      <c r="E25" s="39">
        <f>ZZZ_PI5!E21</f>
        <v>64</v>
      </c>
    </row>
    <row r="26" spans="1:5" ht="12.75">
      <c r="A26" s="27">
        <f>ZZZ_PI5!A22</f>
        <v>1939</v>
      </c>
      <c r="B26" s="36">
        <f>ZZZ_PI5!D22</f>
        <v>63</v>
      </c>
      <c r="C26" s="29" t="str">
        <f>CONCATENATE(ZZZ_PI5!B22)</f>
        <v>                                  ****************</v>
      </c>
      <c r="D26" s="33" t="str">
        <f>CONCATENATE(ZZZ_PI5!C22)</f>
        <v>********************</v>
      </c>
      <c r="E26" s="39">
        <f>ZZZ_PI5!E22</f>
        <v>77</v>
      </c>
    </row>
    <row r="27" spans="1:5" ht="12.75">
      <c r="A27" s="27">
        <f>ZZZ_PI5!A23</f>
        <v>1940</v>
      </c>
      <c r="B27" s="36">
        <f>ZZZ_PI5!D23</f>
        <v>53</v>
      </c>
      <c r="C27" s="29" t="str">
        <f>CONCATENATE(ZZZ_PI5!B23)</f>
        <v>                                    **************</v>
      </c>
      <c r="D27" s="33" t="str">
        <f>CONCATENATE(ZZZ_PI5!C23)</f>
        <v>*****************</v>
      </c>
      <c r="E27" s="39">
        <f>ZZZ_PI5!E23</f>
        <v>65</v>
      </c>
    </row>
    <row r="28" spans="1:5" ht="12.75">
      <c r="A28" s="27">
        <f>ZZZ_PI5!A24</f>
        <v>1941</v>
      </c>
      <c r="B28" s="36">
        <f>ZZZ_PI5!D24</f>
        <v>71</v>
      </c>
      <c r="C28" s="29" t="str">
        <f>CONCATENATE(ZZZ_PI5!B24)</f>
        <v>                                ******************</v>
      </c>
      <c r="D28" s="33" t="str">
        <f>CONCATENATE(ZZZ_PI5!C24)</f>
        <v>******************</v>
      </c>
      <c r="E28" s="39">
        <f>ZZZ_PI5!E24</f>
        <v>70</v>
      </c>
    </row>
    <row r="29" spans="1:5" ht="12.75">
      <c r="A29" s="27">
        <f>ZZZ_PI5!A25</f>
        <v>1942</v>
      </c>
      <c r="B29" s="36">
        <f>ZZZ_PI5!D25</f>
        <v>69</v>
      </c>
      <c r="C29" s="29" t="str">
        <f>CONCATENATE(ZZZ_PI5!B25)</f>
        <v>                                ******************</v>
      </c>
      <c r="D29" s="33" t="str">
        <f>CONCATENATE(ZZZ_PI5!C25)</f>
        <v>*********************</v>
      </c>
      <c r="E29" s="39">
        <f>ZZZ_PI5!E25</f>
        <v>80</v>
      </c>
    </row>
    <row r="30" spans="1:5" ht="12.75">
      <c r="A30" s="27">
        <f>ZZZ_PI5!A26</f>
        <v>1943</v>
      </c>
      <c r="B30" s="36">
        <f>ZZZ_PI5!D26</f>
        <v>114</v>
      </c>
      <c r="C30" s="29" t="str">
        <f>CONCATENATE(ZZZ_PI5!B26)</f>
        <v>                     *****************************</v>
      </c>
      <c r="D30" s="33" t="str">
        <f>CONCATENATE(ZZZ_PI5!C26)</f>
        <v>************************</v>
      </c>
      <c r="E30" s="39">
        <f>ZZZ_PI5!E26</f>
        <v>92</v>
      </c>
    </row>
    <row r="31" spans="1:5" ht="12.75">
      <c r="A31" s="27">
        <f>ZZZ_PI5!A27</f>
        <v>1944</v>
      </c>
      <c r="B31" s="36">
        <f>ZZZ_PI5!D27</f>
        <v>76</v>
      </c>
      <c r="C31" s="29" t="str">
        <f>CONCATENATE(ZZZ_PI5!B27)</f>
        <v>                              ********************</v>
      </c>
      <c r="D31" s="33" t="str">
        <f>CONCATENATE(ZZZ_PI5!C27)</f>
        <v>*********************</v>
      </c>
      <c r="E31" s="39">
        <f>ZZZ_PI5!E27</f>
        <v>82</v>
      </c>
    </row>
    <row r="32" spans="1:5" ht="12.75">
      <c r="A32" s="27">
        <f>ZZZ_PI5!A28</f>
        <v>1945</v>
      </c>
      <c r="B32" s="36">
        <f>ZZZ_PI5!D28</f>
        <v>92</v>
      </c>
      <c r="C32" s="29" t="str">
        <f>CONCATENATE(ZZZ_PI5!B28)</f>
        <v>                          ************************</v>
      </c>
      <c r="D32" s="33" t="str">
        <f>CONCATENATE(ZZZ_PI5!C28)</f>
        <v>***********************</v>
      </c>
      <c r="E32" s="39">
        <f>ZZZ_PI5!E28</f>
        <v>89</v>
      </c>
    </row>
    <row r="33" spans="1:5" ht="12.75">
      <c r="A33" s="27">
        <f>ZZZ_PI5!A29</f>
        <v>1946</v>
      </c>
      <c r="B33" s="36">
        <f>ZZZ_PI5!D29</f>
        <v>107</v>
      </c>
      <c r="C33" s="29" t="str">
        <f>CONCATENATE(ZZZ_PI5!B29)</f>
        <v>                      ****************************</v>
      </c>
      <c r="D33" s="33" t="str">
        <f>CONCATENATE(ZZZ_PI5!C29)</f>
        <v>****************************</v>
      </c>
      <c r="E33" s="39">
        <f>ZZZ_PI5!E29</f>
        <v>110</v>
      </c>
    </row>
    <row r="34" spans="1:5" ht="12.75">
      <c r="A34" s="27">
        <f>ZZZ_PI5!A30</f>
        <v>1947</v>
      </c>
      <c r="B34" s="36">
        <f>ZZZ_PI5!D30</f>
        <v>114</v>
      </c>
      <c r="C34" s="29" t="str">
        <f>CONCATENATE(ZZZ_PI5!B30)</f>
        <v>                     *****************************</v>
      </c>
      <c r="D34" s="33" t="str">
        <f>CONCATENATE(ZZZ_PI5!C30)</f>
        <v>******************************</v>
      </c>
      <c r="E34" s="39">
        <f>ZZZ_PI5!E30</f>
        <v>116</v>
      </c>
    </row>
    <row r="35" spans="1:5" ht="12.75">
      <c r="A35" s="27">
        <f>ZZZ_PI5!A31</f>
        <v>1948</v>
      </c>
      <c r="B35" s="36">
        <f>ZZZ_PI5!D31</f>
        <v>114</v>
      </c>
      <c r="C35" s="29" t="str">
        <f>CONCATENATE(ZZZ_PI5!B31)</f>
        <v>                     *****************************</v>
      </c>
      <c r="D35" s="33" t="str">
        <f>CONCATENATE(ZZZ_PI5!C31)</f>
        <v>************************</v>
      </c>
      <c r="E35" s="39">
        <f>ZZZ_PI5!E31</f>
        <v>95</v>
      </c>
    </row>
    <row r="36" spans="1:5" ht="12.75">
      <c r="A36" s="27">
        <f>ZZZ_PI5!A32</f>
        <v>1949</v>
      </c>
      <c r="B36" s="36">
        <f>ZZZ_PI5!D32</f>
        <v>102</v>
      </c>
      <c r="C36" s="29" t="str">
        <f>CONCATENATE(ZZZ_PI5!B32)</f>
        <v>                        **************************</v>
      </c>
      <c r="D36" s="33" t="str">
        <f>CONCATENATE(ZZZ_PI5!C32)</f>
        <v>********************************</v>
      </c>
      <c r="E36" s="39">
        <f>ZZZ_PI5!E32</f>
        <v>126</v>
      </c>
    </row>
    <row r="37" spans="1:5" ht="12.75">
      <c r="A37" s="27">
        <f>ZZZ_PI5!A33</f>
        <v>1950</v>
      </c>
      <c r="B37" s="36">
        <f>ZZZ_PI5!D33</f>
        <v>115</v>
      </c>
      <c r="C37" s="29" t="str">
        <f>CONCATENATE(ZZZ_PI5!B33)</f>
        <v>                    ******************************</v>
      </c>
      <c r="D37" s="33" t="str">
        <f>CONCATENATE(ZZZ_PI5!C33)</f>
        <v>****************************</v>
      </c>
      <c r="E37" s="39">
        <f>ZZZ_PI5!E33</f>
        <v>108</v>
      </c>
    </row>
    <row r="38" spans="1:5" ht="12.75">
      <c r="A38" s="27">
        <f>ZZZ_PI5!A34</f>
        <v>1951</v>
      </c>
      <c r="B38" s="36">
        <f>ZZZ_PI5!D34</f>
        <v>113</v>
      </c>
      <c r="C38" s="29" t="str">
        <f>CONCATENATE(ZZZ_PI5!B34)</f>
        <v>                     *****************************</v>
      </c>
      <c r="D38" s="33" t="str">
        <f>CONCATENATE(ZZZ_PI5!C34)</f>
        <v>*****************************</v>
      </c>
      <c r="E38" s="39">
        <f>ZZZ_PI5!E34</f>
        <v>112</v>
      </c>
    </row>
    <row r="39" spans="1:5" ht="12.75">
      <c r="A39" s="27">
        <f>ZZZ_PI5!A35</f>
        <v>1952</v>
      </c>
      <c r="B39" s="36">
        <f>ZZZ_PI5!D35</f>
        <v>140</v>
      </c>
      <c r="C39" s="29" t="str">
        <f>CONCATENATE(ZZZ_PI5!B35)</f>
        <v>              ************************************</v>
      </c>
      <c r="D39" s="33" t="str">
        <f>CONCATENATE(ZZZ_PI5!C35)</f>
        <v>*************************</v>
      </c>
      <c r="E39" s="39">
        <f>ZZZ_PI5!E35</f>
        <v>96</v>
      </c>
    </row>
    <row r="40" spans="1:5" ht="12.75">
      <c r="A40" s="27">
        <f>ZZZ_PI5!A36</f>
        <v>1953</v>
      </c>
      <c r="B40" s="36">
        <f>ZZZ_PI5!D36</f>
        <v>120</v>
      </c>
      <c r="C40" s="29" t="str">
        <f>CONCATENATE(ZZZ_PI5!B36)</f>
        <v>                   *******************************</v>
      </c>
      <c r="D40" s="33" t="str">
        <f>CONCATENATE(ZZZ_PI5!C36)</f>
        <v>*************************************</v>
      </c>
      <c r="E40" s="39">
        <f>ZZZ_PI5!E36</f>
        <v>145</v>
      </c>
    </row>
    <row r="41" spans="1:5" ht="12.75">
      <c r="A41" s="27">
        <f>ZZZ_PI5!A37</f>
        <v>1954</v>
      </c>
      <c r="B41" s="36">
        <f>ZZZ_PI5!D37</f>
        <v>140</v>
      </c>
      <c r="C41" s="29" t="str">
        <f>CONCATENATE(ZZZ_PI5!B37)</f>
        <v>              ************************************</v>
      </c>
      <c r="D41" s="33" t="str">
        <f>CONCATENATE(ZZZ_PI5!C37)</f>
        <v>**********************************</v>
      </c>
      <c r="E41" s="39">
        <f>ZZZ_PI5!E37</f>
        <v>131</v>
      </c>
    </row>
    <row r="42" spans="1:5" ht="12.75">
      <c r="A42" s="27">
        <f>ZZZ_PI5!A38</f>
        <v>1955</v>
      </c>
      <c r="B42" s="36">
        <f>ZZZ_PI5!D38</f>
        <v>148</v>
      </c>
      <c r="C42" s="29" t="str">
        <f>CONCATENATE(ZZZ_PI5!B38)</f>
        <v>            **************************************</v>
      </c>
      <c r="D42" s="33" t="str">
        <f>CONCATENATE(ZZZ_PI5!C38)</f>
        <v>**********************************</v>
      </c>
      <c r="E42" s="39">
        <f>ZZZ_PI5!E38</f>
        <v>132</v>
      </c>
    </row>
    <row r="43" spans="1:5" ht="12.75">
      <c r="A43" s="27">
        <f>ZZZ_PI5!A39</f>
        <v>1956</v>
      </c>
      <c r="B43" s="36">
        <f>ZZZ_PI5!D39</f>
        <v>134</v>
      </c>
      <c r="C43" s="29" t="str">
        <f>CONCATENATE(ZZZ_PI5!B39)</f>
        <v>               ***********************************</v>
      </c>
      <c r="D43" s="33" t="str">
        <f>CONCATENATE(ZZZ_PI5!C39)</f>
        <v>********************************</v>
      </c>
      <c r="E43" s="39">
        <f>ZZZ_PI5!E39</f>
        <v>124</v>
      </c>
    </row>
    <row r="44" spans="1:5" ht="12.75">
      <c r="A44" s="27">
        <f>ZZZ_PI5!A40</f>
        <v>1957</v>
      </c>
      <c r="B44" s="36">
        <f>ZZZ_PI5!D40</f>
        <v>170</v>
      </c>
      <c r="C44" s="29" t="str">
        <f>CONCATENATE(ZZZ_PI5!B40)</f>
        <v>      ********************************************</v>
      </c>
      <c r="D44" s="33" t="str">
        <f>CONCATENATE(ZZZ_PI5!C40)</f>
        <v>**********************************</v>
      </c>
      <c r="E44" s="39">
        <f>ZZZ_PI5!E40</f>
        <v>132</v>
      </c>
    </row>
    <row r="45" spans="1:5" ht="12.75">
      <c r="A45" s="27">
        <f>ZZZ_PI5!A41</f>
        <v>1958</v>
      </c>
      <c r="B45" s="36">
        <f>ZZZ_PI5!D41</f>
        <v>143</v>
      </c>
      <c r="C45" s="29" t="str">
        <f>CONCATENATE(ZZZ_PI5!B41)</f>
        <v>             *************************************</v>
      </c>
      <c r="D45" s="33" t="str">
        <f>CONCATENATE(ZZZ_PI5!C41)</f>
        <v>**********************************</v>
      </c>
      <c r="E45" s="39">
        <f>ZZZ_PI5!E41</f>
        <v>133</v>
      </c>
    </row>
    <row r="46" spans="1:5" ht="12.75">
      <c r="A46" s="27">
        <f>ZZZ_PI5!A42</f>
        <v>1959</v>
      </c>
      <c r="B46" s="36">
        <f>ZZZ_PI5!D42</f>
        <v>142</v>
      </c>
      <c r="C46" s="29" t="str">
        <f>CONCATENATE(ZZZ_PI5!B42)</f>
        <v>             *************************************</v>
      </c>
      <c r="D46" s="33" t="str">
        <f>CONCATENATE(ZZZ_PI5!C42)</f>
        <v>**************************************</v>
      </c>
      <c r="E46" s="39">
        <f>ZZZ_PI5!E42</f>
        <v>148</v>
      </c>
    </row>
    <row r="47" spans="1:5" ht="12.75">
      <c r="A47" s="27">
        <f>ZZZ_PI5!A43</f>
        <v>1960</v>
      </c>
      <c r="B47" s="36">
        <f>ZZZ_PI5!D43</f>
        <v>143</v>
      </c>
      <c r="C47" s="29" t="str">
        <f>CONCATENATE(ZZZ_PI5!B43)</f>
        <v>             *************************************</v>
      </c>
      <c r="D47" s="33" t="str">
        <f>CONCATENATE(ZZZ_PI5!C43)</f>
        <v>****************************************</v>
      </c>
      <c r="E47" s="39">
        <f>ZZZ_PI5!E43</f>
        <v>155</v>
      </c>
    </row>
    <row r="48" spans="1:5" ht="12.75">
      <c r="A48" s="27">
        <f>ZZZ_PI5!A44</f>
        <v>1961</v>
      </c>
      <c r="B48" s="36">
        <f>ZZZ_PI5!D44</f>
        <v>167</v>
      </c>
      <c r="C48" s="29" t="str">
        <f>CONCATENATE(ZZZ_PI5!B44)</f>
        <v>       *******************************************</v>
      </c>
      <c r="D48" s="33" t="str">
        <f>CONCATENATE(ZZZ_PI5!C44)</f>
        <v>***************************************</v>
      </c>
      <c r="E48" s="39">
        <f>ZZZ_PI5!E44</f>
        <v>153</v>
      </c>
    </row>
    <row r="49" spans="1:5" ht="12.75">
      <c r="A49" s="27">
        <f>ZZZ_PI5!A45</f>
        <v>1962</v>
      </c>
      <c r="B49" s="36">
        <f>ZZZ_PI5!D45</f>
        <v>178</v>
      </c>
      <c r="C49" s="29" t="str">
        <f>CONCATENATE(ZZZ_PI5!B45)</f>
        <v>    **********************************************</v>
      </c>
      <c r="D49" s="33" t="str">
        <f>CONCATENATE(ZZZ_PI5!C45)</f>
        <v>*****************************************</v>
      </c>
      <c r="E49" s="39">
        <f>ZZZ_PI5!E45</f>
        <v>158</v>
      </c>
    </row>
    <row r="50" spans="1:5" ht="12.75">
      <c r="A50" s="27">
        <f>ZZZ_PI5!A46</f>
        <v>1963</v>
      </c>
      <c r="B50" s="36">
        <f>ZZZ_PI5!D46</f>
        <v>194</v>
      </c>
      <c r="C50" s="29" t="str">
        <f>CONCATENATE(ZZZ_PI5!B46)</f>
        <v>**************************************************</v>
      </c>
      <c r="D50" s="33" t="str">
        <f>CONCATENATE(ZZZ_PI5!C46)</f>
        <v>******************************************</v>
      </c>
      <c r="E50" s="39">
        <f>ZZZ_PI5!E46</f>
        <v>162</v>
      </c>
    </row>
    <row r="51" spans="1:5" ht="12.75">
      <c r="A51" s="27">
        <f>ZZZ_PI5!A47</f>
        <v>1964</v>
      </c>
      <c r="B51" s="36">
        <f>ZZZ_PI5!D47</f>
        <v>167</v>
      </c>
      <c r="C51" s="29" t="str">
        <f>CONCATENATE(ZZZ_PI5!B47)</f>
        <v>       *******************************************</v>
      </c>
      <c r="D51" s="33" t="str">
        <f>CONCATENATE(ZZZ_PI5!C47)</f>
        <v>******************************************</v>
      </c>
      <c r="E51" s="39">
        <f>ZZZ_PI5!E47</f>
        <v>162</v>
      </c>
    </row>
    <row r="52" spans="1:5" ht="12.75">
      <c r="A52" s="27">
        <f>ZZZ_PI5!A48</f>
        <v>1965</v>
      </c>
      <c r="B52" s="36">
        <f>ZZZ_PI5!D48</f>
        <v>186</v>
      </c>
      <c r="C52" s="29" t="str">
        <f>CONCATENATE(ZZZ_PI5!B48)</f>
        <v>  ************************************************</v>
      </c>
      <c r="D52" s="33" t="str">
        <f>CONCATENATE(ZZZ_PI5!C48)</f>
        <v>*******************************************</v>
      </c>
      <c r="E52" s="39">
        <f>ZZZ_PI5!E48</f>
        <v>168</v>
      </c>
    </row>
    <row r="53" spans="1:5" ht="12.75">
      <c r="A53" s="27">
        <f>ZZZ_PI5!A49</f>
        <v>1966</v>
      </c>
      <c r="B53" s="36">
        <f>ZZZ_PI5!D49</f>
        <v>179</v>
      </c>
      <c r="C53" s="29" t="str">
        <f>CONCATENATE(ZZZ_PI5!B49)</f>
        <v>    **********************************************</v>
      </c>
      <c r="D53" s="33" t="str">
        <f>CONCATENATE(ZZZ_PI5!C49)</f>
        <v>******************************************</v>
      </c>
      <c r="E53" s="39">
        <f>ZZZ_PI5!E49</f>
        <v>162</v>
      </c>
    </row>
    <row r="54" spans="1:5" ht="12.75">
      <c r="A54" s="27">
        <f>ZZZ_PI5!A50</f>
        <v>1967</v>
      </c>
      <c r="B54" s="36">
        <f>ZZZ_PI5!D50</f>
        <v>132</v>
      </c>
      <c r="C54" s="29" t="str">
        <f>CONCATENATE(ZZZ_PI5!B50)</f>
        <v>                **********************************</v>
      </c>
      <c r="D54" s="33" t="str">
        <f>CONCATENATE(ZZZ_PI5!C50)</f>
        <v>****************************************</v>
      </c>
      <c r="E54" s="39">
        <f>ZZZ_PI5!E50</f>
        <v>155</v>
      </c>
    </row>
    <row r="55" spans="1:5" ht="12.75">
      <c r="A55" s="27">
        <f>ZZZ_PI5!A51</f>
        <v>1968</v>
      </c>
      <c r="B55" s="36">
        <f>ZZZ_PI5!D51</f>
        <v>179</v>
      </c>
      <c r="C55" s="29" t="str">
        <f>CONCATENATE(ZZZ_PI5!B51)</f>
        <v>    **********************************************</v>
      </c>
      <c r="D55" s="33" t="str">
        <f>CONCATENATE(ZZZ_PI5!C51)</f>
        <v>*****************************************</v>
      </c>
      <c r="E55" s="39">
        <f>ZZZ_PI5!E51</f>
        <v>158</v>
      </c>
    </row>
    <row r="56" spans="1:5" ht="12.75">
      <c r="A56" s="27">
        <f>ZZZ_PI5!A52</f>
        <v>1969</v>
      </c>
      <c r="B56" s="36">
        <f>ZZZ_PI5!D52</f>
        <v>162</v>
      </c>
      <c r="C56" s="29" t="str">
        <f>CONCATENATE(ZZZ_PI5!B52)</f>
        <v>        ******************************************</v>
      </c>
      <c r="D56" s="33" t="str">
        <f>CONCATENATE(ZZZ_PI5!C52)</f>
        <v>****************************************</v>
      </c>
      <c r="E56" s="39">
        <f>ZZZ_PI5!E52</f>
        <v>157</v>
      </c>
    </row>
    <row r="57" spans="1:5" ht="12.75">
      <c r="A57" s="27">
        <f>ZZZ_PI5!A53</f>
        <v>1970</v>
      </c>
      <c r="B57" s="36">
        <f>ZZZ_PI5!D53</f>
        <v>149</v>
      </c>
      <c r="C57" s="29" t="str">
        <f>CONCATENATE(ZZZ_PI5!B53)</f>
        <v>            **************************************</v>
      </c>
      <c r="D57" s="33" t="str">
        <f>CONCATENATE(ZZZ_PI5!C53)</f>
        <v>**************************************</v>
      </c>
      <c r="E57" s="39">
        <f>ZZZ_PI5!E53</f>
        <v>146</v>
      </c>
    </row>
    <row r="58" spans="1:5" ht="12.75">
      <c r="A58" s="27">
        <f>ZZZ_PI5!A54</f>
        <v>1971</v>
      </c>
      <c r="B58" s="36">
        <f>ZZZ_PI5!D54</f>
        <v>142</v>
      </c>
      <c r="C58" s="29" t="str">
        <f>CONCATENATE(ZZZ_PI5!B54)</f>
        <v>             *************************************</v>
      </c>
      <c r="D58" s="33" t="str">
        <f>CONCATENATE(ZZZ_PI5!C54)</f>
        <v>*******************************</v>
      </c>
      <c r="E58" s="39">
        <f>ZZZ_PI5!E54</f>
        <v>122</v>
      </c>
    </row>
    <row r="59" spans="1:5" ht="12.75">
      <c r="A59" s="27">
        <f>ZZZ_PI5!A55</f>
        <v>1972</v>
      </c>
      <c r="B59" s="36">
        <f>ZZZ_PI5!D55</f>
        <v>141</v>
      </c>
      <c r="C59" s="29" t="str">
        <f>CONCATENATE(ZZZ_PI5!B55)</f>
        <v>              ************************************</v>
      </c>
      <c r="D59" s="33" t="str">
        <f>CONCATENATE(ZZZ_PI5!C55)</f>
        <v>**********************************</v>
      </c>
      <c r="E59" s="39">
        <f>ZZZ_PI5!E55</f>
        <v>131</v>
      </c>
    </row>
    <row r="60" spans="1:5" ht="12.75">
      <c r="A60" s="27">
        <f>ZZZ_PI5!A56</f>
        <v>1973</v>
      </c>
      <c r="B60" s="36">
        <f>ZZZ_PI5!D56</f>
        <v>129</v>
      </c>
      <c r="C60" s="29" t="str">
        <f>CONCATENATE(ZZZ_PI5!B56)</f>
        <v>                 *********************************</v>
      </c>
      <c r="D60" s="33" t="str">
        <f>CONCATENATE(ZZZ_PI5!C56)</f>
        <v>********************************</v>
      </c>
      <c r="E60" s="39">
        <f>ZZZ_PI5!E56</f>
        <v>125</v>
      </c>
    </row>
    <row r="61" spans="1:5" ht="12.75">
      <c r="A61" s="27">
        <f>ZZZ_PI5!A57</f>
        <v>1974</v>
      </c>
      <c r="B61" s="36">
        <f>ZZZ_PI5!D57</f>
        <v>135</v>
      </c>
      <c r="C61" s="29" t="str">
        <f>CONCATENATE(ZZZ_PI5!B57)</f>
        <v>               ***********************************</v>
      </c>
      <c r="D61" s="33" t="str">
        <f>CONCATENATE(ZZZ_PI5!C57)</f>
        <v>***********************************</v>
      </c>
      <c r="E61" s="39">
        <f>ZZZ_PI5!E57</f>
        <v>135</v>
      </c>
    </row>
    <row r="62" spans="1:5" ht="12.75">
      <c r="A62" s="27">
        <f>ZZZ_PI5!A58</f>
        <v>1975</v>
      </c>
      <c r="B62" s="36">
        <f>ZZZ_PI5!D58</f>
        <v>154</v>
      </c>
      <c r="C62" s="29" t="str">
        <f>CONCATENATE(ZZZ_PI5!B58)</f>
        <v>          ****************************************</v>
      </c>
      <c r="D62" s="33" t="str">
        <f>CONCATENATE(ZZZ_PI5!C58)</f>
        <v>***********************************</v>
      </c>
      <c r="E62" s="39">
        <f>ZZZ_PI5!E58</f>
        <v>135</v>
      </c>
    </row>
    <row r="63" spans="1:5" ht="12.75">
      <c r="A63" s="27">
        <f>ZZZ_PI5!A59</f>
        <v>1976</v>
      </c>
      <c r="B63" s="36">
        <f>ZZZ_PI5!D59</f>
        <v>133</v>
      </c>
      <c r="C63" s="29" t="str">
        <f>CONCATENATE(ZZZ_PI5!B59)</f>
        <v>                **********************************</v>
      </c>
      <c r="D63" s="33" t="str">
        <f>CONCATENATE(ZZZ_PI5!C59)</f>
        <v>********************************</v>
      </c>
      <c r="E63" s="39">
        <f>ZZZ_PI5!E59</f>
        <v>125</v>
      </c>
    </row>
    <row r="64" spans="1:5" ht="12.75">
      <c r="A64" s="27">
        <f>ZZZ_PI5!A60</f>
        <v>1977</v>
      </c>
      <c r="B64" s="36">
        <f>ZZZ_PI5!D60</f>
        <v>120</v>
      </c>
      <c r="C64" s="29" t="str">
        <f>CONCATENATE(ZZZ_PI5!B60)</f>
        <v>                   *******************************</v>
      </c>
      <c r="D64" s="33" t="str">
        <f>CONCATENATE(ZZZ_PI5!C60)</f>
        <v>**********************************</v>
      </c>
      <c r="E64" s="39">
        <f>ZZZ_PI5!E60</f>
        <v>132</v>
      </c>
    </row>
    <row r="65" spans="1:5" ht="12.75">
      <c r="A65" s="27">
        <f>ZZZ_PI5!A61</f>
        <v>1978</v>
      </c>
      <c r="B65" s="36">
        <f>ZZZ_PI5!D61</f>
        <v>150</v>
      </c>
      <c r="C65" s="29" t="str">
        <f>CONCATENATE(ZZZ_PI5!B61)</f>
        <v>           ***************************************</v>
      </c>
      <c r="D65" s="33" t="str">
        <f>CONCATENATE(ZZZ_PI5!C61)</f>
        <v>********************************</v>
      </c>
      <c r="E65" s="39">
        <f>ZZZ_PI5!E61</f>
        <v>126</v>
      </c>
    </row>
    <row r="66" spans="1:5" ht="12.75">
      <c r="A66" s="27">
        <f>ZZZ_PI5!A62</f>
        <v>1979</v>
      </c>
      <c r="B66" s="36">
        <f>ZZZ_PI5!D62</f>
        <v>122</v>
      </c>
      <c r="C66" s="29" t="str">
        <f>CONCATENATE(ZZZ_PI5!B62)</f>
        <v>                   *******************************</v>
      </c>
      <c r="D66" s="33" t="str">
        <f>CONCATENATE(ZZZ_PI5!C62)</f>
        <v>**********************************</v>
      </c>
      <c r="E66" s="39">
        <f>ZZZ_PI5!E62</f>
        <v>130</v>
      </c>
    </row>
    <row r="67" spans="1:5" ht="12.75">
      <c r="A67" s="27">
        <f>ZZZ_PI5!A63</f>
        <v>1980</v>
      </c>
      <c r="B67" s="36">
        <f>ZZZ_PI5!D63</f>
        <v>150</v>
      </c>
      <c r="C67" s="29" t="str">
        <f>CONCATENATE(ZZZ_PI5!B63)</f>
        <v>           ***************************************</v>
      </c>
      <c r="D67" s="33" t="str">
        <f>CONCATENATE(ZZZ_PI5!C63)</f>
        <v>*********************************</v>
      </c>
      <c r="E67" s="39">
        <f>ZZZ_PI5!E63</f>
        <v>127</v>
      </c>
    </row>
    <row r="68" spans="1:5" ht="12.75">
      <c r="A68" s="27">
        <f>ZZZ_PI5!A64</f>
        <v>1981</v>
      </c>
      <c r="B68" s="36">
        <f>ZZZ_PI5!D64</f>
        <v>114</v>
      </c>
      <c r="C68" s="29" t="str">
        <f>CONCATENATE(ZZZ_PI5!B64)</f>
        <v>                     *****************************</v>
      </c>
      <c r="D68" s="33" t="str">
        <f>CONCATENATE(ZZZ_PI5!C64)</f>
        <v>********************************</v>
      </c>
      <c r="E68" s="39">
        <f>ZZZ_PI5!E64</f>
        <v>123</v>
      </c>
    </row>
    <row r="69" spans="1:5" ht="12.75">
      <c r="A69" s="27">
        <f>ZZZ_PI5!A65</f>
        <v>1982</v>
      </c>
      <c r="B69" s="36">
        <f>ZZZ_PI5!D65</f>
        <v>129</v>
      </c>
      <c r="C69" s="29" t="str">
        <f>CONCATENATE(ZZZ_PI5!B65)</f>
        <v>                 *********************************</v>
      </c>
      <c r="D69" s="33" t="str">
        <f>CONCATENATE(ZZZ_PI5!C65)</f>
        <v>**********************************</v>
      </c>
      <c r="E69" s="39">
        <f>ZZZ_PI5!E65</f>
        <v>131</v>
      </c>
    </row>
    <row r="70" spans="1:5" ht="12.75">
      <c r="A70" s="27">
        <f>ZZZ_PI5!A66</f>
        <v>1983</v>
      </c>
      <c r="B70" s="36">
        <f>ZZZ_PI5!D66</f>
        <v>143</v>
      </c>
      <c r="C70" s="29" t="str">
        <f>CONCATENATE(ZZZ_PI5!B66)</f>
        <v>             *************************************</v>
      </c>
      <c r="D70" s="33" t="str">
        <f>CONCATENATE(ZZZ_PI5!C66)</f>
        <v>*******************************</v>
      </c>
      <c r="E70" s="39">
        <f>ZZZ_PI5!E66</f>
        <v>122</v>
      </c>
    </row>
    <row r="71" spans="1:5" ht="12.75">
      <c r="A71" s="27">
        <f>ZZZ_PI5!A67</f>
        <v>1984</v>
      </c>
      <c r="B71" s="36">
        <f>ZZZ_PI5!D67</f>
        <v>145</v>
      </c>
      <c r="C71" s="29" t="str">
        <f>CONCATENATE(ZZZ_PI5!B67)</f>
        <v>             *************************************</v>
      </c>
      <c r="D71" s="33" t="str">
        <f>CONCATENATE(ZZZ_PI5!C67)</f>
        <v>********************************</v>
      </c>
      <c r="E71" s="39">
        <f>ZZZ_PI5!E67</f>
        <v>124</v>
      </c>
    </row>
    <row r="72" spans="1:5" ht="12.75">
      <c r="A72" s="27">
        <f>ZZZ_PI5!A68</f>
        <v>1985</v>
      </c>
      <c r="B72" s="36">
        <f>ZZZ_PI5!D68</f>
        <v>137</v>
      </c>
      <c r="C72" s="29" t="str">
        <f>CONCATENATE(ZZZ_PI5!B68)</f>
        <v>               ***********************************</v>
      </c>
      <c r="D72" s="33" t="str">
        <f>CONCATENATE(ZZZ_PI5!C68)</f>
        <v>*********************************</v>
      </c>
      <c r="E72" s="39">
        <f>ZZZ_PI5!E68</f>
        <v>128</v>
      </c>
    </row>
    <row r="73" spans="1:5" ht="12.75">
      <c r="A73" s="27">
        <f>ZZZ_PI5!A69</f>
        <v>1986</v>
      </c>
      <c r="B73" s="36">
        <f>ZZZ_PI5!D69</f>
        <v>130</v>
      </c>
      <c r="C73" s="29" t="str">
        <f>CONCATENATE(ZZZ_PI5!B69)</f>
        <v>                **********************************</v>
      </c>
      <c r="D73" s="33" t="str">
        <f>CONCATENATE(ZZZ_PI5!C69)</f>
        <v>***********************************</v>
      </c>
      <c r="E73" s="39">
        <f>ZZZ_PI5!E69</f>
        <v>134</v>
      </c>
    </row>
    <row r="74" spans="1:5" ht="12.75">
      <c r="A74" s="27">
        <f>ZZZ_PI5!A70</f>
        <v>1987</v>
      </c>
      <c r="B74" s="36">
        <f>ZZZ_PI5!D70</f>
        <v>147</v>
      </c>
      <c r="C74" s="29" t="str">
        <f>CONCATENATE(ZZZ_PI5!B70)</f>
        <v>            **************************************</v>
      </c>
      <c r="D74" s="33" t="str">
        <f>CONCATENATE(ZZZ_PI5!C70)</f>
        <v>************************************</v>
      </c>
      <c r="E74" s="39">
        <f>ZZZ_PI5!E70</f>
        <v>140</v>
      </c>
    </row>
    <row r="75" spans="1:5" ht="12.75">
      <c r="A75" s="27">
        <f>ZZZ_PI5!A71</f>
        <v>1988</v>
      </c>
      <c r="B75" s="36">
        <f>ZZZ_PI5!D71</f>
        <v>156</v>
      </c>
      <c r="C75" s="29" t="str">
        <f>CONCATENATE(ZZZ_PI5!B71)</f>
        <v>          ****************************************</v>
      </c>
      <c r="D75" s="33" t="str">
        <f>CONCATENATE(ZZZ_PI5!C71)</f>
        <v>******************************</v>
      </c>
      <c r="E75" s="39">
        <f>ZZZ_PI5!E71</f>
        <v>115</v>
      </c>
    </row>
    <row r="76" spans="1:5" ht="12.75">
      <c r="A76" s="27">
        <f>ZZZ_PI5!A72</f>
        <v>1989</v>
      </c>
      <c r="B76" s="36">
        <f>ZZZ_PI5!D72</f>
        <v>161</v>
      </c>
      <c r="C76" s="29" t="str">
        <f>CONCATENATE(ZZZ_PI5!B72)</f>
        <v>         *****************************************</v>
      </c>
      <c r="D76" s="33" t="str">
        <f>CONCATENATE(ZZZ_PI5!C72)</f>
        <v>***********************************</v>
      </c>
      <c r="E76" s="39">
        <f>ZZZ_PI5!E72</f>
        <v>137</v>
      </c>
    </row>
    <row r="77" spans="1:5" ht="12.75">
      <c r="A77" s="27">
        <f>ZZZ_PI5!A73</f>
        <v>1990</v>
      </c>
      <c r="B77" s="36">
        <f>ZZZ_PI5!D73</f>
        <v>150</v>
      </c>
      <c r="C77" s="29" t="str">
        <f>CONCATENATE(ZZZ_PI5!B73)</f>
        <v>           ***************************************</v>
      </c>
      <c r="D77" s="33" t="str">
        <f>CONCATENATE(ZZZ_PI5!C73)</f>
        <v>***************************************</v>
      </c>
      <c r="E77" s="39">
        <f>ZZZ_PI5!E73</f>
        <v>151</v>
      </c>
    </row>
    <row r="78" spans="1:5" ht="12.75">
      <c r="A78" s="27">
        <f>ZZZ_PI5!A74</f>
        <v>1991</v>
      </c>
      <c r="B78" s="36">
        <f>ZZZ_PI5!D74</f>
        <v>139</v>
      </c>
      <c r="C78" s="29" t="str">
        <f>CONCATENATE(ZZZ_PI5!B74)</f>
        <v>              ************************************</v>
      </c>
      <c r="D78" s="33" t="str">
        <f>CONCATENATE(ZZZ_PI5!C74)</f>
        <v>***********************************</v>
      </c>
      <c r="E78" s="39">
        <f>ZZZ_PI5!E74</f>
        <v>135</v>
      </c>
    </row>
    <row r="79" spans="1:5" ht="12.75">
      <c r="A79" s="27">
        <f>ZZZ_PI5!A75</f>
        <v>1992</v>
      </c>
      <c r="B79" s="36">
        <f>ZZZ_PI5!D75</f>
        <v>149</v>
      </c>
      <c r="C79" s="29" t="str">
        <f>CONCATENATE(ZZZ_PI5!B75)</f>
        <v>            **************************************</v>
      </c>
      <c r="D79" s="33" t="str">
        <f>CONCATENATE(ZZZ_PI5!C75)</f>
        <v>**********************************</v>
      </c>
      <c r="E79" s="39">
        <f>ZZZ_PI5!E75</f>
        <v>132</v>
      </c>
    </row>
    <row r="80" spans="1:5" ht="12.75">
      <c r="A80" s="27">
        <f>ZZZ_PI5!A76</f>
        <v>1993</v>
      </c>
      <c r="B80" s="36">
        <f>ZZZ_PI5!D76</f>
        <v>128</v>
      </c>
      <c r="C80" s="29" t="str">
        <f>CONCATENATE(ZZZ_PI5!B76)</f>
        <v>                 *********************************</v>
      </c>
      <c r="D80" s="33" t="str">
        <f>CONCATENATE(ZZZ_PI5!C76)</f>
        <v>************************************</v>
      </c>
      <c r="E80" s="39">
        <f>ZZZ_PI5!E76</f>
        <v>138</v>
      </c>
    </row>
    <row r="81" spans="1:5" ht="12.75">
      <c r="A81" s="27">
        <f>ZZZ_PI5!A77</f>
        <v>1994</v>
      </c>
      <c r="B81" s="36">
        <f>ZZZ_PI5!D77</f>
        <v>114</v>
      </c>
      <c r="C81" s="29" t="str">
        <f>CONCATENATE(ZZZ_PI5!B77)</f>
        <v>                     *****************************</v>
      </c>
      <c r="D81" s="33" t="str">
        <f>CONCATENATE(ZZZ_PI5!C77)</f>
        <v>*********************************</v>
      </c>
      <c r="E81" s="39">
        <f>ZZZ_PI5!E77</f>
        <v>127</v>
      </c>
    </row>
    <row r="82" spans="1:5" ht="12.75">
      <c r="A82" s="27">
        <f>ZZZ_PI5!A78</f>
        <v>1995</v>
      </c>
      <c r="B82" s="36">
        <f>ZZZ_PI5!D78</f>
        <v>116</v>
      </c>
      <c r="C82" s="29" t="str">
        <f>CONCATENATE(ZZZ_PI5!B78)</f>
        <v>                    ******************************</v>
      </c>
      <c r="D82" s="33" t="str">
        <f>CONCATENATE(ZZZ_PI5!C78)</f>
        <v>********************************</v>
      </c>
      <c r="E82" s="39">
        <f>ZZZ_PI5!E78</f>
        <v>126</v>
      </c>
    </row>
    <row r="83" spans="1:5" ht="12.75">
      <c r="A83" s="27">
        <f>ZZZ_PI5!A79</f>
        <v>1996</v>
      </c>
      <c r="B83" s="36">
        <f>ZZZ_PI5!D79</f>
        <v>135</v>
      </c>
      <c r="C83" s="29" t="str">
        <f>CONCATENATE(ZZZ_PI5!B79)</f>
        <v>               ***********************************</v>
      </c>
      <c r="D83" s="33" t="str">
        <f>CONCATENATE(ZZZ_PI5!C79)</f>
        <v>********************************</v>
      </c>
      <c r="E83" s="39">
        <f>ZZZ_PI5!E79</f>
        <v>126</v>
      </c>
    </row>
    <row r="84" spans="1:5" ht="12.75">
      <c r="A84" s="27">
        <f>ZZZ_PI5!A80</f>
        <v>1997</v>
      </c>
      <c r="B84" s="36">
        <f>ZZZ_PI5!D80</f>
        <v>122</v>
      </c>
      <c r="C84" s="29" t="str">
        <f>CONCATENATE(ZZZ_PI5!B80)</f>
        <v>                   *******************************</v>
      </c>
      <c r="D84" s="33" t="str">
        <f>CONCATENATE(ZZZ_PI5!C80)</f>
        <v>*******************************</v>
      </c>
      <c r="E84" s="39">
        <f>ZZZ_PI5!E80</f>
        <v>120</v>
      </c>
    </row>
    <row r="85" spans="1:5" ht="12.75">
      <c r="A85" s="27">
        <f>ZZZ_PI5!A81</f>
        <v>1998</v>
      </c>
      <c r="B85" s="36">
        <f>ZZZ_PI5!D81</f>
        <v>138</v>
      </c>
      <c r="C85" s="29" t="str">
        <f>CONCATENATE(ZZZ_PI5!B81)</f>
        <v>              ************************************</v>
      </c>
      <c r="D85" s="33" t="str">
        <f>CONCATENATE(ZZZ_PI5!C81)</f>
        <v>**********************************</v>
      </c>
      <c r="E85" s="39">
        <f>ZZZ_PI5!E81</f>
        <v>130</v>
      </c>
    </row>
    <row r="86" spans="1:5" ht="12.75">
      <c r="A86" s="27">
        <f>ZZZ_PI5!A82</f>
        <v>1999</v>
      </c>
      <c r="B86" s="36">
        <f>ZZZ_PI5!D82</f>
        <v>128</v>
      </c>
      <c r="C86" s="29" t="str">
        <f>CONCATENATE(ZZZ_PI5!B82)</f>
        <v>                 *********************************</v>
      </c>
      <c r="D86" s="33" t="str">
        <f>CONCATENATE(ZZZ_PI5!C82)</f>
        <v>********************************</v>
      </c>
      <c r="E86" s="39">
        <f>ZZZ_PI5!E82</f>
        <v>124</v>
      </c>
    </row>
    <row r="87" spans="1:5" ht="12.75">
      <c r="A87" s="27">
        <f>ZZZ_PI5!A83</f>
        <v>2000</v>
      </c>
      <c r="B87" s="36">
        <f>ZZZ_PI5!D83</f>
        <v>145</v>
      </c>
      <c r="C87" s="29" t="str">
        <f>CONCATENATE(ZZZ_PI5!B83)</f>
        <v>             *************************************</v>
      </c>
      <c r="D87" s="33" t="str">
        <f>CONCATENATE(ZZZ_PI5!C83)</f>
        <v>**********************************</v>
      </c>
      <c r="E87" s="39">
        <f>ZZZ_PI5!E83</f>
        <v>130</v>
      </c>
    </row>
    <row r="88" spans="1:5" ht="12.75">
      <c r="A88" s="27">
        <f>ZZZ_PI5!A84</f>
        <v>2001</v>
      </c>
      <c r="B88" s="36">
        <f>ZZZ_PI5!D84</f>
        <v>105</v>
      </c>
      <c r="C88" s="29" t="str">
        <f>CONCATENATE(ZZZ_PI5!B84)</f>
        <v>                       ***************************</v>
      </c>
      <c r="D88" s="33" t="str">
        <f>CONCATENATE(ZZZ_PI5!C84)</f>
        <v>****************************</v>
      </c>
      <c r="E88" s="39">
        <f>ZZZ_PI5!E84</f>
        <v>107</v>
      </c>
    </row>
    <row r="89" spans="1:5" ht="12.75">
      <c r="A89" s="27">
        <f>ZZZ_PI5!A85</f>
        <v>2002</v>
      </c>
      <c r="B89" s="36">
        <f>ZZZ_PI5!D85</f>
        <v>133</v>
      </c>
      <c r="C89" s="29" t="str">
        <f>CONCATENATE(ZZZ_PI5!B85)</f>
        <v>                **********************************</v>
      </c>
      <c r="D89" s="33" t="str">
        <f>CONCATENATE(ZZZ_PI5!C85)</f>
        <v>*****************************</v>
      </c>
      <c r="E89" s="39">
        <f>ZZZ_PI5!E85</f>
        <v>113</v>
      </c>
    </row>
    <row r="90" spans="1:5" ht="12.75">
      <c r="A90" s="27">
        <f>ZZZ_PI5!A86</f>
        <v>2003</v>
      </c>
      <c r="B90" s="36">
        <f>ZZZ_PI5!D86</f>
        <v>97</v>
      </c>
      <c r="C90" s="29" t="str">
        <f>CONCATENATE(ZZZ_PI5!B86)</f>
        <v>                         *************************</v>
      </c>
      <c r="D90" s="33" t="str">
        <f>CONCATENATE(ZZZ_PI5!C86)</f>
        <v>***********************</v>
      </c>
      <c r="E90" s="39">
        <f>ZZZ_PI5!E86</f>
        <v>90</v>
      </c>
    </row>
    <row r="91" spans="1:5" ht="12.75">
      <c r="A91" s="27">
        <f>ZZZ_PI5!A87</f>
        <v>2004</v>
      </c>
      <c r="B91" s="36">
        <f>ZZZ_PI5!D87</f>
        <v>105</v>
      </c>
      <c r="C91" s="29" t="str">
        <f>CONCATENATE(ZZZ_PI5!B87)</f>
        <v>                       ***************************</v>
      </c>
      <c r="D91" s="33" t="str">
        <f>CONCATENATE(ZZZ_PI5!C87)</f>
        <v>****************************</v>
      </c>
      <c r="E91" s="39">
        <f>ZZZ_PI5!E87</f>
        <v>108</v>
      </c>
    </row>
    <row r="92" spans="1:5" ht="12.75">
      <c r="A92" s="27">
        <f>ZZZ_PI5!A88</f>
        <v>2005</v>
      </c>
      <c r="B92" s="36">
        <f>ZZZ_PI5!D88</f>
        <v>114</v>
      </c>
      <c r="C92" s="29" t="str">
        <f>CONCATENATE(ZZZ_PI5!B88)</f>
        <v>                     *****************************</v>
      </c>
      <c r="D92" s="33" t="str">
        <f>CONCATENATE(ZZZ_PI5!C88)</f>
        <v>*****************************</v>
      </c>
      <c r="E92" s="39">
        <f>ZZZ_PI5!E88</f>
        <v>112</v>
      </c>
    </row>
    <row r="93" spans="1:5" ht="12.75">
      <c r="A93" s="27">
        <f>ZZZ_PI5!A89</f>
        <v>2006</v>
      </c>
      <c r="B93" s="36">
        <f>ZZZ_PI5!D89</f>
        <v>113</v>
      </c>
      <c r="C93" s="29" t="str">
        <f>CONCATENATE(ZZZ_PI5!B89)</f>
        <v>                     *****************************</v>
      </c>
      <c r="D93" s="33" t="str">
        <f>CONCATENATE(ZZZ_PI5!C89)</f>
        <v>************************</v>
      </c>
      <c r="E93" s="39">
        <f>ZZZ_PI5!E89</f>
        <v>94</v>
      </c>
    </row>
    <row r="94" spans="1:5" ht="12.75">
      <c r="A94" s="27">
        <f>ZZZ_PI5!A90</f>
        <v>2007</v>
      </c>
      <c r="B94" s="36">
        <f>ZZZ_PI5!D90</f>
        <v>120</v>
      </c>
      <c r="C94" s="29" t="str">
        <f>CONCATENATE(ZZZ_PI5!B90)</f>
        <v>                   *******************************</v>
      </c>
      <c r="D94" s="33" t="str">
        <f>CONCATENATE(ZZZ_PI5!C90)</f>
        <v>****************************</v>
      </c>
      <c r="E94" s="39">
        <f>ZZZ_PI5!E90</f>
        <v>109</v>
      </c>
    </row>
    <row r="95" spans="1:5" ht="12.75">
      <c r="A95" s="27">
        <f>ZZZ_PI5!A91</f>
        <v>2008</v>
      </c>
      <c r="B95" s="36">
        <f>ZZZ_PI5!D91</f>
        <v>137</v>
      </c>
      <c r="C95" s="29" t="str">
        <f>CONCATENATE(ZZZ_PI5!B91)</f>
        <v>               ***********************************</v>
      </c>
      <c r="D95" s="33" t="str">
        <f>CONCATENATE(ZZZ_PI5!C91)</f>
        <v>**********************************</v>
      </c>
      <c r="E95" s="39">
        <f>ZZZ_PI5!E91</f>
        <v>133</v>
      </c>
    </row>
    <row r="96" spans="1:5" ht="12.75">
      <c r="A96" s="27">
        <f>ZZZ_PI5!A92</f>
        <v>2009</v>
      </c>
      <c r="B96" s="36">
        <f>ZZZ_PI5!D92</f>
        <v>105</v>
      </c>
      <c r="C96" s="29" t="str">
        <f>CONCATENATE(ZZZ_PI5!B92)</f>
        <v>                       ***************************</v>
      </c>
      <c r="D96" s="33" t="str">
        <f>CONCATENATE(ZZZ_PI5!C92)</f>
        <v>**************************</v>
      </c>
      <c r="E96" s="39">
        <f>ZZZ_PI5!E92</f>
        <v>102</v>
      </c>
    </row>
    <row r="97" spans="1:5" ht="12.75">
      <c r="A97" s="27">
        <f>ZZZ_PI5!A93</f>
        <v>2010</v>
      </c>
      <c r="B97" s="36">
        <f>ZZZ_PI5!D93</f>
        <v>138</v>
      </c>
      <c r="C97" s="29" t="str">
        <f>CONCATENATE(ZZZ_PI5!B93)</f>
        <v>              ************************************</v>
      </c>
      <c r="D97" s="33" t="str">
        <f>CONCATENATE(ZZZ_PI5!C93)</f>
        <v>********************************</v>
      </c>
      <c r="E97" s="39">
        <f>ZZZ_PI5!E93</f>
        <v>124</v>
      </c>
    </row>
    <row r="98" spans="1:5" ht="12.75">
      <c r="A98" s="27">
        <f>ZZZ_PI5!A94</f>
        <v>2011</v>
      </c>
      <c r="B98" s="36">
        <f>ZZZ_PI5!D94</f>
        <v>111</v>
      </c>
      <c r="C98" s="29" t="str">
        <f>CONCATENATE(ZZZ_PI5!B94)</f>
        <v>                     *****************************</v>
      </c>
      <c r="D98" s="33" t="str">
        <f>CONCATENATE(ZZZ_PI5!C94)</f>
        <v>*****************************</v>
      </c>
      <c r="E98" s="39">
        <f>ZZZ_PI5!E94</f>
        <v>114</v>
      </c>
    </row>
    <row r="99" spans="1:5" ht="12.75">
      <c r="A99" s="27">
        <f>ZZZ_PI5!A95</f>
        <v>2012</v>
      </c>
      <c r="B99" s="36">
        <f>ZZZ_PI5!D95</f>
        <v>115</v>
      </c>
      <c r="C99" s="29" t="str">
        <f>CONCATENATE(ZZZ_PI5!B95)</f>
        <v>                    ******************************</v>
      </c>
      <c r="D99" s="33" t="str">
        <f>CONCATENATE(ZZZ_PI5!C95)</f>
        <v>****************************</v>
      </c>
      <c r="E99" s="39">
        <f>ZZZ_PI5!E95</f>
        <v>110</v>
      </c>
    </row>
    <row r="100" spans="1:5" ht="12.75">
      <c r="A100" s="27">
        <f>ZZZ_PI5!A96</f>
        <v>2013</v>
      </c>
      <c r="B100" s="36">
        <f>ZZZ_PI5!D96</f>
        <v>115</v>
      </c>
      <c r="C100" s="29" t="str">
        <f>CONCATENATE(ZZZ_PI5!B96)</f>
        <v>                    ******************************</v>
      </c>
      <c r="D100" s="33" t="str">
        <f>CONCATENATE(ZZZ_PI5!C96)</f>
        <v>********************************</v>
      </c>
      <c r="E100" s="39">
        <f>ZZZ_PI5!E96</f>
        <v>124</v>
      </c>
    </row>
    <row r="101" spans="1:5" ht="12.75">
      <c r="A101" s="27">
        <f>ZZZ_PI5!A97</f>
        <v>2014</v>
      </c>
      <c r="B101" s="36">
        <f>ZZZ_PI5!D97</f>
        <v>124</v>
      </c>
      <c r="C101" s="29" t="str">
        <f>CONCATENATE(ZZZ_PI5!B97)</f>
        <v>                  ********************************</v>
      </c>
      <c r="D101" s="33" t="str">
        <f>CONCATENATE(ZZZ_PI5!C97)</f>
        <v>**********************************</v>
      </c>
      <c r="E101" s="39">
        <f>ZZZ_PI5!E97</f>
        <v>131</v>
      </c>
    </row>
    <row r="102" spans="1:5" ht="12.75">
      <c r="A102" s="27">
        <f>ZZZ_PI5!A98</f>
        <v>2015</v>
      </c>
      <c r="B102" s="36">
        <f>ZZZ_PI5!D98</f>
        <v>126</v>
      </c>
      <c r="C102" s="29" t="str">
        <f>CONCATENATE(ZZZ_PI5!B98)</f>
        <v>                  ********************************</v>
      </c>
      <c r="D102" s="33" t="str">
        <f>CONCATENATE(ZZZ_PI5!C98)</f>
        <v>****************************</v>
      </c>
      <c r="E102" s="39">
        <f>ZZZ_PI5!E98</f>
        <v>110</v>
      </c>
    </row>
    <row r="103" spans="1:5" ht="12.75">
      <c r="A103" s="27">
        <f>ZZZ_PI5!A99</f>
        <v>2016</v>
      </c>
      <c r="B103" s="36">
        <f>ZZZ_PI5!D99</f>
        <v>125</v>
      </c>
      <c r="C103" s="29" t="str">
        <f>CONCATENATE(ZZZ_PI5!B99)</f>
        <v>                  ********************************</v>
      </c>
      <c r="D103" s="33" t="str">
        <f>CONCATENATE(ZZZ_PI5!C99)</f>
        <v>******************************</v>
      </c>
      <c r="E103" s="39">
        <f>ZZZ_PI5!E99</f>
        <v>116</v>
      </c>
    </row>
    <row r="104" spans="1:5" ht="12.75">
      <c r="A104" s="27">
        <f>ZZZ_PI5!A100</f>
        <v>2017</v>
      </c>
      <c r="B104" s="36">
        <f>ZZZ_PI5!D100</f>
        <v>104</v>
      </c>
      <c r="C104" s="29" t="str">
        <f>CONCATENATE(ZZZ_PI5!B100)</f>
        <v>                       ***************************</v>
      </c>
      <c r="D104" s="33" t="str">
        <f>CONCATENATE(ZZZ_PI5!C100)</f>
        <v>******************************</v>
      </c>
      <c r="E104" s="39">
        <f>ZZZ_PI5!E100</f>
        <v>118</v>
      </c>
    </row>
    <row r="105" spans="1:5" ht="12.75">
      <c r="A105" s="27">
        <f>ZZZ_PI5!A101</f>
        <v>2018</v>
      </c>
      <c r="B105" s="36">
        <f>ZZZ_PI5!D101</f>
        <v>114</v>
      </c>
      <c r="C105" s="29" t="str">
        <f>CONCATENATE(ZZZ_PI5!B101)</f>
        <v>                     *****************************</v>
      </c>
      <c r="D105" s="33" t="str">
        <f>CONCATENATE(ZZZ_PI5!C101)</f>
        <v>******************************</v>
      </c>
      <c r="E105" s="39">
        <f>ZZZ_PI5!E101</f>
        <v>118</v>
      </c>
    </row>
    <row r="106" spans="1:5" ht="12.75">
      <c r="A106" s="27">
        <f>ZZZ_PI5!A102</f>
        <v>2019</v>
      </c>
      <c r="B106" s="36">
        <f>ZZZ_PI5!D102</f>
        <v>124</v>
      </c>
      <c r="C106" s="29" t="str">
        <f>CONCATENATE(ZZZ_PI5!B102)</f>
        <v>                  ********************************</v>
      </c>
      <c r="D106" s="33" t="str">
        <f>CONCATENATE(ZZZ_PI5!C102)</f>
        <v>****************************</v>
      </c>
      <c r="E106" s="39">
        <f>ZZZ_PI5!E102</f>
        <v>107</v>
      </c>
    </row>
    <row r="107" spans="1:5" ht="12.75">
      <c r="A107" s="27">
        <f>ZZZ_PI5!A103</f>
        <v>2020</v>
      </c>
      <c r="B107" s="36">
        <f>ZZZ_PI5!D103</f>
        <v>112</v>
      </c>
      <c r="C107" s="29" t="str">
        <f>CONCATENATE(ZZZ_PI5!B103)</f>
        <v>                     *****************************</v>
      </c>
      <c r="D107" s="33" t="str">
        <f>CONCATENATE(ZZZ_PI5!C103)</f>
        <v>**************************</v>
      </c>
      <c r="E107" s="39">
        <f>ZZZ_PI5!E103</f>
        <v>101</v>
      </c>
    </row>
    <row r="108" spans="1:5" ht="12.75">
      <c r="A108" s="28"/>
      <c r="B108" s="37">
        <f>SUM(B6:B107)</f>
        <v>10984</v>
      </c>
      <c r="C108" s="30"/>
      <c r="D108" s="34"/>
      <c r="E108" s="40">
        <f>SUM(E6:E107)</f>
        <v>10572</v>
      </c>
    </row>
  </sheetData>
  <sheetProtection/>
  <mergeCells count="1">
    <mergeCell ref="A1:E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/>
  <dimension ref="A1:J122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12.7109375" style="0" customWidth="1"/>
  </cols>
  <sheetData>
    <row r="1" spans="1:10" ht="15">
      <c r="A1" s="77" t="str">
        <f>CONCATENATE("Bevolkingspiramide op ",ZZZ_PIT!D1)</f>
        <v>Bevolkingspiramide op 14.12.2020</v>
      </c>
      <c r="B1" s="77"/>
      <c r="C1" s="77"/>
      <c r="D1" s="77"/>
      <c r="E1" s="77"/>
      <c r="F1" s="77"/>
      <c r="G1" s="77"/>
      <c r="H1" s="77"/>
      <c r="I1" s="77"/>
      <c r="J1" s="77"/>
    </row>
    <row r="2" ht="12.75">
      <c r="A2" s="60" t="str">
        <f>CONCATENATE("Gemeente ",ZZZ_PIT!A1)</f>
        <v>Gemeente HOOGSTRATEN</v>
      </c>
    </row>
    <row r="3" spans="1:8" ht="12.75">
      <c r="A3">
        <f>CONCATENATE(ZZZ_PIT!B1)</f>
      </c>
      <c r="C3" s="61"/>
      <c r="D3" s="62"/>
      <c r="E3" s="62"/>
      <c r="F3" s="62"/>
      <c r="G3" s="62"/>
      <c r="H3" s="62"/>
    </row>
    <row r="4" ht="12.75">
      <c r="A4" t="str">
        <f>CONCATENATE("Opgemaakt op: ",ZZZ_PIT!F1)</f>
        <v>Opgemaakt op: 14.12.2020</v>
      </c>
    </row>
    <row r="6" spans="1:3" ht="25.5">
      <c r="A6" s="65" t="s">
        <v>0</v>
      </c>
      <c r="B6" s="66" t="s">
        <v>49</v>
      </c>
      <c r="C6" s="67" t="s">
        <v>50</v>
      </c>
    </row>
    <row r="7" spans="1:3" ht="12.75">
      <c r="A7" s="68">
        <f>ZZZ_PI5!A2</f>
        <v>1919</v>
      </c>
      <c r="B7" s="69">
        <f>ZZZ_PI5!D2</f>
        <v>1</v>
      </c>
      <c r="C7" s="70">
        <f>-ZZZ_PI5!E2</f>
        <v>-1</v>
      </c>
    </row>
    <row r="8" spans="1:3" ht="12.75">
      <c r="A8" s="68">
        <f>ZZZ_PI5!A3</f>
        <v>1920</v>
      </c>
      <c r="B8" s="69">
        <f>ZZZ_PI5!D3</f>
        <v>0</v>
      </c>
      <c r="C8" s="70">
        <f>-ZZZ_PI5!E3</f>
        <v>-2</v>
      </c>
    </row>
    <row r="9" spans="1:3" ht="12.75">
      <c r="A9" s="68">
        <f>ZZZ_PI5!A4</f>
        <v>1921</v>
      </c>
      <c r="B9" s="69">
        <f>ZZZ_PI5!D4</f>
        <v>0</v>
      </c>
      <c r="C9" s="70">
        <f>-ZZZ_PI5!E4</f>
        <v>0</v>
      </c>
    </row>
    <row r="10" spans="1:3" ht="12.75">
      <c r="A10" s="68">
        <f>ZZZ_PI5!A5</f>
        <v>1922</v>
      </c>
      <c r="B10" s="69">
        <f>ZZZ_PI5!D5</f>
        <v>1</v>
      </c>
      <c r="C10" s="70">
        <f>-ZZZ_PI5!E5</f>
        <v>-1</v>
      </c>
    </row>
    <row r="11" spans="1:3" ht="12.75">
      <c r="A11" s="68">
        <f>ZZZ_PI5!A6</f>
        <v>1923</v>
      </c>
      <c r="B11" s="69">
        <f>ZZZ_PI5!D6</f>
        <v>0</v>
      </c>
      <c r="C11" s="70">
        <f>-ZZZ_PI5!E6</f>
        <v>-3</v>
      </c>
    </row>
    <row r="12" spans="1:3" ht="12.75">
      <c r="A12" s="68">
        <f>ZZZ_PI5!A7</f>
        <v>1924</v>
      </c>
      <c r="B12" s="69">
        <f>ZZZ_PI5!D7</f>
        <v>1</v>
      </c>
      <c r="C12" s="70">
        <f>-ZZZ_PI5!E7</f>
        <v>-4</v>
      </c>
    </row>
    <row r="13" spans="1:3" ht="12.75">
      <c r="A13" s="68">
        <f>ZZZ_PI5!A8</f>
        <v>1925</v>
      </c>
      <c r="B13" s="69">
        <f>ZZZ_PI5!D8</f>
        <v>3</v>
      </c>
      <c r="C13" s="70">
        <f>-ZZZ_PI5!E8</f>
        <v>-4</v>
      </c>
    </row>
    <row r="14" spans="1:3" ht="12.75">
      <c r="A14" s="68">
        <f>ZZZ_PI5!A9</f>
        <v>1926</v>
      </c>
      <c r="B14" s="69">
        <f>ZZZ_PI5!D9</f>
        <v>4</v>
      </c>
      <c r="C14" s="70">
        <f>-ZZZ_PI5!E9</f>
        <v>-13</v>
      </c>
    </row>
    <row r="15" spans="1:3" ht="12.75">
      <c r="A15" s="68">
        <f>ZZZ_PI5!A10</f>
        <v>1927</v>
      </c>
      <c r="B15" s="69">
        <f>ZZZ_PI5!D10</f>
        <v>6</v>
      </c>
      <c r="C15" s="70">
        <f>-ZZZ_PI5!E10</f>
        <v>-10</v>
      </c>
    </row>
    <row r="16" spans="1:3" ht="12.75">
      <c r="A16" s="68">
        <f>ZZZ_PI5!A11</f>
        <v>1928</v>
      </c>
      <c r="B16" s="69">
        <f>ZZZ_PI5!D11</f>
        <v>9</v>
      </c>
      <c r="C16" s="70">
        <f>-ZZZ_PI5!E11</f>
        <v>-10</v>
      </c>
    </row>
    <row r="17" spans="1:3" ht="12.75">
      <c r="A17" s="68">
        <f>ZZZ_PI5!A12</f>
        <v>1929</v>
      </c>
      <c r="B17" s="69">
        <f>ZZZ_PI5!D12</f>
        <v>18</v>
      </c>
      <c r="C17" s="70">
        <f>-ZZZ_PI5!E12</f>
        <v>-17</v>
      </c>
    </row>
    <row r="18" spans="1:3" ht="12.75">
      <c r="A18" s="68">
        <f>ZZZ_PI5!A13</f>
        <v>1930</v>
      </c>
      <c r="B18" s="69">
        <f>ZZZ_PI5!D13</f>
        <v>20</v>
      </c>
      <c r="C18" s="70">
        <f>-ZZZ_PI5!E13</f>
        <v>-28</v>
      </c>
    </row>
    <row r="19" spans="1:3" ht="12.75">
      <c r="A19" s="68">
        <f>ZZZ_PI5!A14</f>
        <v>1931</v>
      </c>
      <c r="B19" s="69">
        <f>ZZZ_PI5!D14</f>
        <v>22</v>
      </c>
      <c r="C19" s="70">
        <f>-ZZZ_PI5!E14</f>
        <v>-18</v>
      </c>
    </row>
    <row r="20" spans="1:3" ht="12.75">
      <c r="A20" s="68">
        <f>ZZZ_PI5!A15</f>
        <v>1932</v>
      </c>
      <c r="B20" s="69">
        <f>ZZZ_PI5!D15</f>
        <v>18</v>
      </c>
      <c r="C20" s="70">
        <f>-ZZZ_PI5!E15</f>
        <v>-30</v>
      </c>
    </row>
    <row r="21" spans="1:3" ht="12.75">
      <c r="A21" s="68">
        <f>ZZZ_PI5!A16</f>
        <v>1933</v>
      </c>
      <c r="B21" s="69">
        <f>ZZZ_PI5!D16</f>
        <v>26</v>
      </c>
      <c r="C21" s="70">
        <f>-ZZZ_PI5!E16</f>
        <v>-30</v>
      </c>
    </row>
    <row r="22" spans="1:3" ht="12.75">
      <c r="A22" s="68">
        <f>ZZZ_PI5!A17</f>
        <v>1934</v>
      </c>
      <c r="B22" s="69">
        <f>ZZZ_PI5!D17</f>
        <v>36</v>
      </c>
      <c r="C22" s="70">
        <f>-ZZZ_PI5!E17</f>
        <v>-43</v>
      </c>
    </row>
    <row r="23" spans="1:3" ht="12.75">
      <c r="A23" s="68">
        <f>ZZZ_PI5!A18</f>
        <v>1935</v>
      </c>
      <c r="B23" s="69">
        <f>ZZZ_PI5!D18</f>
        <v>46</v>
      </c>
      <c r="C23" s="70">
        <f>-ZZZ_PI5!E18</f>
        <v>-48</v>
      </c>
    </row>
    <row r="24" spans="1:3" ht="12.75">
      <c r="A24" s="68">
        <f>ZZZ_PI5!A19</f>
        <v>1936</v>
      </c>
      <c r="B24" s="69">
        <f>ZZZ_PI5!D19</f>
        <v>51</v>
      </c>
      <c r="C24" s="70">
        <f>-ZZZ_PI5!E19</f>
        <v>-66</v>
      </c>
    </row>
    <row r="25" spans="1:3" ht="12.75">
      <c r="A25" s="68">
        <f>ZZZ_PI5!A20</f>
        <v>1937</v>
      </c>
      <c r="B25" s="69">
        <f>ZZZ_PI5!D20</f>
        <v>63</v>
      </c>
      <c r="C25" s="70">
        <f>-ZZZ_PI5!E20</f>
        <v>-59</v>
      </c>
    </row>
    <row r="26" spans="1:3" ht="12.75">
      <c r="A26" s="68">
        <f>ZZZ_PI5!A21</f>
        <v>1938</v>
      </c>
      <c r="B26" s="69">
        <f>ZZZ_PI5!D21</f>
        <v>44</v>
      </c>
      <c r="C26" s="70">
        <f>-ZZZ_PI5!E21</f>
        <v>-64</v>
      </c>
    </row>
    <row r="27" spans="1:3" ht="12.75">
      <c r="A27" s="68">
        <f>ZZZ_PI5!A22</f>
        <v>1939</v>
      </c>
      <c r="B27" s="69">
        <f>ZZZ_PI5!D22</f>
        <v>63</v>
      </c>
      <c r="C27" s="70">
        <f>-ZZZ_PI5!E22</f>
        <v>-77</v>
      </c>
    </row>
    <row r="28" spans="1:3" ht="12.75">
      <c r="A28" s="68">
        <f>ZZZ_PI5!A23</f>
        <v>1940</v>
      </c>
      <c r="B28" s="69">
        <f>ZZZ_PI5!D23</f>
        <v>53</v>
      </c>
      <c r="C28" s="70">
        <f>-ZZZ_PI5!E23</f>
        <v>-65</v>
      </c>
    </row>
    <row r="29" spans="1:3" ht="12.75">
      <c r="A29" s="68">
        <f>ZZZ_PI5!A24</f>
        <v>1941</v>
      </c>
      <c r="B29" s="69">
        <f>ZZZ_PI5!D24</f>
        <v>71</v>
      </c>
      <c r="C29" s="70">
        <f>-ZZZ_PI5!E24</f>
        <v>-70</v>
      </c>
    </row>
    <row r="30" spans="1:3" ht="12.75">
      <c r="A30" s="68">
        <f>ZZZ_PI5!A25</f>
        <v>1942</v>
      </c>
      <c r="B30" s="69">
        <f>ZZZ_PI5!D25</f>
        <v>69</v>
      </c>
      <c r="C30" s="70">
        <f>-ZZZ_PI5!E25</f>
        <v>-80</v>
      </c>
    </row>
    <row r="31" spans="1:3" ht="12.75">
      <c r="A31" s="68">
        <f>ZZZ_PI5!A26</f>
        <v>1943</v>
      </c>
      <c r="B31" s="69">
        <f>ZZZ_PI5!D26</f>
        <v>114</v>
      </c>
      <c r="C31" s="70">
        <f>-ZZZ_PI5!E26</f>
        <v>-92</v>
      </c>
    </row>
    <row r="32" spans="1:3" ht="12.75">
      <c r="A32" s="68">
        <f>ZZZ_PI5!A27</f>
        <v>1944</v>
      </c>
      <c r="B32" s="69">
        <f>ZZZ_PI5!D27</f>
        <v>76</v>
      </c>
      <c r="C32" s="70">
        <f>-ZZZ_PI5!E27</f>
        <v>-82</v>
      </c>
    </row>
    <row r="33" spans="1:3" ht="12.75">
      <c r="A33" s="68">
        <f>ZZZ_PI5!A28</f>
        <v>1945</v>
      </c>
      <c r="B33" s="69">
        <f>ZZZ_PI5!D28</f>
        <v>92</v>
      </c>
      <c r="C33" s="70">
        <f>-ZZZ_PI5!E28</f>
        <v>-89</v>
      </c>
    </row>
    <row r="34" spans="1:3" ht="12.75">
      <c r="A34" s="68">
        <f>ZZZ_PI5!A29</f>
        <v>1946</v>
      </c>
      <c r="B34" s="69">
        <f>ZZZ_PI5!D29</f>
        <v>107</v>
      </c>
      <c r="C34" s="70">
        <f>-ZZZ_PI5!E29</f>
        <v>-110</v>
      </c>
    </row>
    <row r="35" spans="1:3" ht="12.75">
      <c r="A35" s="68">
        <f>ZZZ_PI5!A30</f>
        <v>1947</v>
      </c>
      <c r="B35" s="69">
        <f>ZZZ_PI5!D30</f>
        <v>114</v>
      </c>
      <c r="C35" s="70">
        <f>-ZZZ_PI5!E30</f>
        <v>-116</v>
      </c>
    </row>
    <row r="36" spans="1:3" ht="12.75">
      <c r="A36" s="68">
        <f>ZZZ_PI5!A31</f>
        <v>1948</v>
      </c>
      <c r="B36" s="69">
        <f>ZZZ_PI5!D31</f>
        <v>114</v>
      </c>
      <c r="C36" s="70">
        <f>-ZZZ_PI5!E31</f>
        <v>-95</v>
      </c>
    </row>
    <row r="37" spans="1:3" ht="12.75">
      <c r="A37" s="68">
        <f>ZZZ_PI5!A32</f>
        <v>1949</v>
      </c>
      <c r="B37" s="69">
        <f>ZZZ_PI5!D32</f>
        <v>102</v>
      </c>
      <c r="C37" s="70">
        <f>-ZZZ_PI5!E32</f>
        <v>-126</v>
      </c>
    </row>
    <row r="38" spans="1:3" ht="12.75">
      <c r="A38" s="68">
        <f>ZZZ_PI5!A33</f>
        <v>1950</v>
      </c>
      <c r="B38" s="69">
        <f>ZZZ_PI5!D33</f>
        <v>115</v>
      </c>
      <c r="C38" s="70">
        <f>-ZZZ_PI5!E33</f>
        <v>-108</v>
      </c>
    </row>
    <row r="39" spans="1:3" ht="12.75">
      <c r="A39" s="68">
        <f>ZZZ_PI5!A34</f>
        <v>1951</v>
      </c>
      <c r="B39" s="69">
        <f>ZZZ_PI5!D34</f>
        <v>113</v>
      </c>
      <c r="C39" s="70">
        <f>-ZZZ_PI5!E34</f>
        <v>-112</v>
      </c>
    </row>
    <row r="40" spans="1:3" ht="12.75">
      <c r="A40" s="68">
        <f>ZZZ_PI5!A35</f>
        <v>1952</v>
      </c>
      <c r="B40" s="69">
        <f>ZZZ_PI5!D35</f>
        <v>140</v>
      </c>
      <c r="C40" s="70">
        <f>-ZZZ_PI5!E35</f>
        <v>-96</v>
      </c>
    </row>
    <row r="41" spans="1:3" ht="12.75">
      <c r="A41" s="68">
        <f>ZZZ_PI5!A36</f>
        <v>1953</v>
      </c>
      <c r="B41" s="69">
        <f>ZZZ_PI5!D36</f>
        <v>120</v>
      </c>
      <c r="C41" s="70">
        <f>-ZZZ_PI5!E36</f>
        <v>-145</v>
      </c>
    </row>
    <row r="42" spans="1:3" ht="12.75">
      <c r="A42" s="68">
        <f>ZZZ_PI5!A37</f>
        <v>1954</v>
      </c>
      <c r="B42" s="69">
        <f>ZZZ_PI5!D37</f>
        <v>140</v>
      </c>
      <c r="C42" s="70">
        <f>-ZZZ_PI5!E37</f>
        <v>-131</v>
      </c>
    </row>
    <row r="43" spans="1:3" ht="12.75">
      <c r="A43" s="68">
        <f>ZZZ_PI5!A38</f>
        <v>1955</v>
      </c>
      <c r="B43" s="69">
        <f>ZZZ_PI5!D38</f>
        <v>148</v>
      </c>
      <c r="C43" s="70">
        <f>-ZZZ_PI5!E38</f>
        <v>-132</v>
      </c>
    </row>
    <row r="44" spans="1:3" ht="12.75">
      <c r="A44" s="68">
        <f>ZZZ_PI5!A39</f>
        <v>1956</v>
      </c>
      <c r="B44" s="69">
        <f>ZZZ_PI5!D39</f>
        <v>134</v>
      </c>
      <c r="C44" s="70">
        <f>-ZZZ_PI5!E39</f>
        <v>-124</v>
      </c>
    </row>
    <row r="45" spans="1:3" ht="12.75">
      <c r="A45" s="68">
        <f>ZZZ_PI5!A40</f>
        <v>1957</v>
      </c>
      <c r="B45" s="69">
        <f>ZZZ_PI5!D40</f>
        <v>170</v>
      </c>
      <c r="C45" s="70">
        <f>-ZZZ_PI5!E40</f>
        <v>-132</v>
      </c>
    </row>
    <row r="46" spans="1:3" ht="12.75">
      <c r="A46" s="68">
        <f>ZZZ_PI5!A41</f>
        <v>1958</v>
      </c>
      <c r="B46" s="69">
        <f>ZZZ_PI5!D41</f>
        <v>143</v>
      </c>
      <c r="C46" s="70">
        <f>-ZZZ_PI5!E41</f>
        <v>-133</v>
      </c>
    </row>
    <row r="47" spans="1:3" ht="12.75">
      <c r="A47" s="68">
        <f>ZZZ_PI5!A42</f>
        <v>1959</v>
      </c>
      <c r="B47" s="69">
        <f>ZZZ_PI5!D42</f>
        <v>142</v>
      </c>
      <c r="C47" s="70">
        <f>-ZZZ_PI5!E42</f>
        <v>-148</v>
      </c>
    </row>
    <row r="48" spans="1:3" ht="12.75">
      <c r="A48" s="68">
        <f>ZZZ_PI5!A43</f>
        <v>1960</v>
      </c>
      <c r="B48" s="69">
        <f>ZZZ_PI5!D43</f>
        <v>143</v>
      </c>
      <c r="C48" s="70">
        <f>-ZZZ_PI5!E43</f>
        <v>-155</v>
      </c>
    </row>
    <row r="49" spans="1:3" ht="12.75">
      <c r="A49" s="68">
        <f>ZZZ_PI5!A44</f>
        <v>1961</v>
      </c>
      <c r="B49" s="69">
        <f>ZZZ_PI5!D44</f>
        <v>167</v>
      </c>
      <c r="C49" s="70">
        <f>-ZZZ_PI5!E44</f>
        <v>-153</v>
      </c>
    </row>
    <row r="50" spans="1:3" ht="12.75">
      <c r="A50" s="68">
        <f>ZZZ_PI5!A45</f>
        <v>1962</v>
      </c>
      <c r="B50" s="69">
        <f>ZZZ_PI5!D45</f>
        <v>178</v>
      </c>
      <c r="C50" s="70">
        <f>-ZZZ_PI5!E45</f>
        <v>-158</v>
      </c>
    </row>
    <row r="51" spans="1:3" ht="12.75">
      <c r="A51" s="68">
        <f>ZZZ_PI5!A46</f>
        <v>1963</v>
      </c>
      <c r="B51" s="69">
        <f>ZZZ_PI5!D46</f>
        <v>194</v>
      </c>
      <c r="C51" s="70">
        <f>-ZZZ_PI5!E46</f>
        <v>-162</v>
      </c>
    </row>
    <row r="52" spans="1:3" ht="12.75">
      <c r="A52" s="68">
        <f>ZZZ_PI5!A47</f>
        <v>1964</v>
      </c>
      <c r="B52" s="69">
        <f>ZZZ_PI5!D47</f>
        <v>167</v>
      </c>
      <c r="C52" s="70">
        <f>-ZZZ_PI5!E47</f>
        <v>-162</v>
      </c>
    </row>
    <row r="53" spans="1:3" ht="12.75">
      <c r="A53" s="68">
        <f>ZZZ_PI5!A48</f>
        <v>1965</v>
      </c>
      <c r="B53" s="69">
        <f>ZZZ_PI5!D48</f>
        <v>186</v>
      </c>
      <c r="C53" s="70">
        <f>-ZZZ_PI5!E48</f>
        <v>-168</v>
      </c>
    </row>
    <row r="54" spans="1:3" ht="12.75">
      <c r="A54" s="68">
        <f>ZZZ_PI5!A49</f>
        <v>1966</v>
      </c>
      <c r="B54" s="69">
        <f>ZZZ_PI5!D49</f>
        <v>179</v>
      </c>
      <c r="C54" s="70">
        <f>-ZZZ_PI5!E49</f>
        <v>-162</v>
      </c>
    </row>
    <row r="55" spans="1:3" ht="12.75">
      <c r="A55" s="68">
        <f>ZZZ_PI5!A50</f>
        <v>1967</v>
      </c>
      <c r="B55" s="69">
        <f>ZZZ_PI5!D50</f>
        <v>132</v>
      </c>
      <c r="C55" s="70">
        <f>-ZZZ_PI5!E50</f>
        <v>-155</v>
      </c>
    </row>
    <row r="56" spans="1:3" ht="12.75">
      <c r="A56" s="68">
        <f>ZZZ_PI5!A51</f>
        <v>1968</v>
      </c>
      <c r="B56" s="69">
        <f>ZZZ_PI5!D51</f>
        <v>179</v>
      </c>
      <c r="C56" s="70">
        <f>-ZZZ_PI5!E51</f>
        <v>-158</v>
      </c>
    </row>
    <row r="57" spans="1:3" ht="12.75">
      <c r="A57" s="68">
        <f>ZZZ_PI5!A52</f>
        <v>1969</v>
      </c>
      <c r="B57" s="69">
        <f>ZZZ_PI5!D52</f>
        <v>162</v>
      </c>
      <c r="C57" s="70">
        <f>-ZZZ_PI5!E52</f>
        <v>-157</v>
      </c>
    </row>
    <row r="58" spans="1:3" ht="12.75">
      <c r="A58" s="68">
        <f>ZZZ_PI5!A53</f>
        <v>1970</v>
      </c>
      <c r="B58" s="69">
        <f>ZZZ_PI5!D53</f>
        <v>149</v>
      </c>
      <c r="C58" s="70">
        <f>-ZZZ_PI5!E53</f>
        <v>-146</v>
      </c>
    </row>
    <row r="59" spans="1:3" ht="12.75">
      <c r="A59" s="68">
        <f>ZZZ_PI5!A54</f>
        <v>1971</v>
      </c>
      <c r="B59" s="69">
        <f>ZZZ_PI5!D54</f>
        <v>142</v>
      </c>
      <c r="C59" s="70">
        <f>-ZZZ_PI5!E54</f>
        <v>-122</v>
      </c>
    </row>
    <row r="60" spans="1:3" ht="12.75">
      <c r="A60" s="68">
        <f>ZZZ_PI5!A55</f>
        <v>1972</v>
      </c>
      <c r="B60" s="69">
        <f>ZZZ_PI5!D55</f>
        <v>141</v>
      </c>
      <c r="C60" s="70">
        <f>-ZZZ_PI5!E55</f>
        <v>-131</v>
      </c>
    </row>
    <row r="61" spans="1:3" ht="12.75">
      <c r="A61" s="68">
        <f>ZZZ_PI5!A56</f>
        <v>1973</v>
      </c>
      <c r="B61" s="69">
        <f>ZZZ_PI5!D56</f>
        <v>129</v>
      </c>
      <c r="C61" s="70">
        <f>-ZZZ_PI5!E56</f>
        <v>-125</v>
      </c>
    </row>
    <row r="62" spans="1:3" ht="12.75">
      <c r="A62" s="68">
        <f>ZZZ_PI5!A57</f>
        <v>1974</v>
      </c>
      <c r="B62" s="69">
        <f>ZZZ_PI5!D57</f>
        <v>135</v>
      </c>
      <c r="C62" s="70">
        <f>-ZZZ_PI5!E57</f>
        <v>-135</v>
      </c>
    </row>
    <row r="63" spans="1:3" ht="12.75">
      <c r="A63" s="68">
        <f>ZZZ_PI5!A58</f>
        <v>1975</v>
      </c>
      <c r="B63" s="69">
        <f>ZZZ_PI5!D58</f>
        <v>154</v>
      </c>
      <c r="C63" s="70">
        <f>-ZZZ_PI5!E58</f>
        <v>-135</v>
      </c>
    </row>
    <row r="64" spans="1:3" ht="12.75">
      <c r="A64" s="68">
        <f>ZZZ_PI5!A59</f>
        <v>1976</v>
      </c>
      <c r="B64" s="69">
        <f>ZZZ_PI5!D59</f>
        <v>133</v>
      </c>
      <c r="C64" s="70">
        <f>-ZZZ_PI5!E59</f>
        <v>-125</v>
      </c>
    </row>
    <row r="65" spans="1:3" ht="12.75">
      <c r="A65" s="68">
        <f>ZZZ_PI5!A60</f>
        <v>1977</v>
      </c>
      <c r="B65" s="69">
        <f>ZZZ_PI5!D60</f>
        <v>120</v>
      </c>
      <c r="C65" s="70">
        <f>-ZZZ_PI5!E60</f>
        <v>-132</v>
      </c>
    </row>
    <row r="66" spans="1:3" ht="12.75">
      <c r="A66" s="68">
        <f>ZZZ_PI5!A61</f>
        <v>1978</v>
      </c>
      <c r="B66" s="69">
        <f>ZZZ_PI5!D61</f>
        <v>150</v>
      </c>
      <c r="C66" s="70">
        <f>-ZZZ_PI5!E61</f>
        <v>-126</v>
      </c>
    </row>
    <row r="67" spans="1:3" ht="12.75">
      <c r="A67" s="68">
        <f>ZZZ_PI5!A62</f>
        <v>1979</v>
      </c>
      <c r="B67" s="69">
        <f>ZZZ_PI5!D62</f>
        <v>122</v>
      </c>
      <c r="C67" s="70">
        <f>-ZZZ_PI5!E62</f>
        <v>-130</v>
      </c>
    </row>
    <row r="68" spans="1:3" ht="12.75">
      <c r="A68" s="68">
        <f>ZZZ_PI5!A63</f>
        <v>1980</v>
      </c>
      <c r="B68" s="69">
        <f>ZZZ_PI5!D63</f>
        <v>150</v>
      </c>
      <c r="C68" s="70">
        <f>-ZZZ_PI5!E63</f>
        <v>-127</v>
      </c>
    </row>
    <row r="69" spans="1:3" ht="12.75">
      <c r="A69" s="68">
        <f>ZZZ_PI5!A64</f>
        <v>1981</v>
      </c>
      <c r="B69" s="69">
        <f>ZZZ_PI5!D64</f>
        <v>114</v>
      </c>
      <c r="C69" s="70">
        <f>-ZZZ_PI5!E64</f>
        <v>-123</v>
      </c>
    </row>
    <row r="70" spans="1:3" ht="12.75">
      <c r="A70" s="68">
        <f>ZZZ_PI5!A65</f>
        <v>1982</v>
      </c>
      <c r="B70" s="69">
        <f>ZZZ_PI5!D65</f>
        <v>129</v>
      </c>
      <c r="C70" s="70">
        <f>-ZZZ_PI5!E65</f>
        <v>-131</v>
      </c>
    </row>
    <row r="71" spans="1:3" ht="12.75">
      <c r="A71" s="68">
        <f>ZZZ_PI5!A66</f>
        <v>1983</v>
      </c>
      <c r="B71" s="69">
        <f>ZZZ_PI5!D66</f>
        <v>143</v>
      </c>
      <c r="C71" s="70">
        <f>-ZZZ_PI5!E66</f>
        <v>-122</v>
      </c>
    </row>
    <row r="72" spans="1:3" ht="12.75">
      <c r="A72" s="68">
        <f>ZZZ_PI5!A67</f>
        <v>1984</v>
      </c>
      <c r="B72" s="69">
        <f>ZZZ_PI5!D67</f>
        <v>145</v>
      </c>
      <c r="C72" s="70">
        <f>-ZZZ_PI5!E67</f>
        <v>-124</v>
      </c>
    </row>
    <row r="73" spans="1:3" ht="12.75">
      <c r="A73" s="68">
        <f>ZZZ_PI5!A68</f>
        <v>1985</v>
      </c>
      <c r="B73" s="69">
        <f>ZZZ_PI5!D68</f>
        <v>137</v>
      </c>
      <c r="C73" s="70">
        <f>-ZZZ_PI5!E68</f>
        <v>-128</v>
      </c>
    </row>
    <row r="74" spans="1:3" ht="12.75">
      <c r="A74" s="68">
        <f>ZZZ_PI5!A69</f>
        <v>1986</v>
      </c>
      <c r="B74" s="69">
        <f>ZZZ_PI5!D69</f>
        <v>130</v>
      </c>
      <c r="C74" s="70">
        <f>-ZZZ_PI5!E69</f>
        <v>-134</v>
      </c>
    </row>
    <row r="75" spans="1:3" ht="12.75">
      <c r="A75" s="68">
        <f>ZZZ_PI5!A70</f>
        <v>1987</v>
      </c>
      <c r="B75" s="69">
        <f>ZZZ_PI5!D70</f>
        <v>147</v>
      </c>
      <c r="C75" s="70">
        <f>-ZZZ_PI5!E70</f>
        <v>-140</v>
      </c>
    </row>
    <row r="76" spans="1:3" ht="12.75">
      <c r="A76" s="68">
        <f>ZZZ_PI5!A71</f>
        <v>1988</v>
      </c>
      <c r="B76" s="69">
        <f>ZZZ_PI5!D71</f>
        <v>156</v>
      </c>
      <c r="C76" s="70">
        <f>-ZZZ_PI5!E71</f>
        <v>-115</v>
      </c>
    </row>
    <row r="77" spans="1:3" ht="12.75">
      <c r="A77" s="68">
        <f>ZZZ_PI5!A72</f>
        <v>1989</v>
      </c>
      <c r="B77" s="69">
        <f>ZZZ_PI5!D72</f>
        <v>161</v>
      </c>
      <c r="C77" s="70">
        <f>-ZZZ_PI5!E72</f>
        <v>-137</v>
      </c>
    </row>
    <row r="78" spans="1:3" ht="12.75">
      <c r="A78" s="68">
        <f>ZZZ_PI5!A73</f>
        <v>1990</v>
      </c>
      <c r="B78" s="69">
        <f>ZZZ_PI5!D73</f>
        <v>150</v>
      </c>
      <c r="C78" s="70">
        <f>-ZZZ_PI5!E73</f>
        <v>-151</v>
      </c>
    </row>
    <row r="79" spans="1:3" ht="12.75">
      <c r="A79" s="68">
        <f>ZZZ_PI5!A74</f>
        <v>1991</v>
      </c>
      <c r="B79" s="69">
        <f>ZZZ_PI5!D74</f>
        <v>139</v>
      </c>
      <c r="C79" s="70">
        <f>-ZZZ_PI5!E74</f>
        <v>-135</v>
      </c>
    </row>
    <row r="80" spans="1:3" ht="12.75">
      <c r="A80" s="68">
        <f>ZZZ_PI5!A75</f>
        <v>1992</v>
      </c>
      <c r="B80" s="69">
        <f>ZZZ_PI5!D75</f>
        <v>149</v>
      </c>
      <c r="C80" s="70">
        <f>-ZZZ_PI5!E75</f>
        <v>-132</v>
      </c>
    </row>
    <row r="81" spans="1:3" ht="12.75">
      <c r="A81" s="68">
        <f>ZZZ_PI5!A76</f>
        <v>1993</v>
      </c>
      <c r="B81" s="69">
        <f>ZZZ_PI5!D76</f>
        <v>128</v>
      </c>
      <c r="C81" s="70">
        <f>-ZZZ_PI5!E76</f>
        <v>-138</v>
      </c>
    </row>
    <row r="82" spans="1:3" ht="12.75">
      <c r="A82" s="68">
        <f>ZZZ_PI5!A77</f>
        <v>1994</v>
      </c>
      <c r="B82" s="69">
        <f>ZZZ_PI5!D77</f>
        <v>114</v>
      </c>
      <c r="C82" s="70">
        <f>-ZZZ_PI5!E77</f>
        <v>-127</v>
      </c>
    </row>
    <row r="83" spans="1:3" ht="12.75">
      <c r="A83" s="68">
        <f>ZZZ_PI5!A78</f>
        <v>1995</v>
      </c>
      <c r="B83" s="69">
        <f>ZZZ_PI5!D78</f>
        <v>116</v>
      </c>
      <c r="C83" s="70">
        <f>-ZZZ_PI5!E78</f>
        <v>-126</v>
      </c>
    </row>
    <row r="84" spans="1:3" ht="12.75">
      <c r="A84" s="68">
        <f>ZZZ_PI5!A79</f>
        <v>1996</v>
      </c>
      <c r="B84" s="69">
        <f>ZZZ_PI5!D79</f>
        <v>135</v>
      </c>
      <c r="C84" s="70">
        <f>-ZZZ_PI5!E79</f>
        <v>-126</v>
      </c>
    </row>
    <row r="85" spans="1:3" ht="12.75">
      <c r="A85" s="68">
        <f>ZZZ_PI5!A80</f>
        <v>1997</v>
      </c>
      <c r="B85" s="69">
        <f>ZZZ_PI5!D80</f>
        <v>122</v>
      </c>
      <c r="C85" s="70">
        <f>-ZZZ_PI5!E80</f>
        <v>-120</v>
      </c>
    </row>
    <row r="86" spans="1:3" ht="12.75">
      <c r="A86" s="68">
        <f>ZZZ_PI5!A81</f>
        <v>1998</v>
      </c>
      <c r="B86" s="69">
        <f>ZZZ_PI5!D81</f>
        <v>138</v>
      </c>
      <c r="C86" s="70">
        <f>-ZZZ_PI5!E81</f>
        <v>-130</v>
      </c>
    </row>
    <row r="87" spans="1:3" ht="12.75">
      <c r="A87" s="68">
        <f>ZZZ_PI5!A82</f>
        <v>1999</v>
      </c>
      <c r="B87" s="69">
        <f>ZZZ_PI5!D82</f>
        <v>128</v>
      </c>
      <c r="C87" s="70">
        <f>-ZZZ_PI5!E82</f>
        <v>-124</v>
      </c>
    </row>
    <row r="88" spans="1:3" ht="12.75">
      <c r="A88" s="68">
        <f>ZZZ_PI5!A83</f>
        <v>2000</v>
      </c>
      <c r="B88" s="69">
        <f>ZZZ_PI5!D83</f>
        <v>145</v>
      </c>
      <c r="C88" s="70">
        <f>-ZZZ_PI5!E83</f>
        <v>-130</v>
      </c>
    </row>
    <row r="89" spans="1:3" ht="12.75">
      <c r="A89" s="68">
        <f>ZZZ_PI5!A84</f>
        <v>2001</v>
      </c>
      <c r="B89" s="69">
        <f>ZZZ_PI5!D84</f>
        <v>105</v>
      </c>
      <c r="C89" s="70">
        <f>-ZZZ_PI5!E84</f>
        <v>-107</v>
      </c>
    </row>
    <row r="90" spans="1:3" ht="12.75">
      <c r="A90" s="68">
        <f>ZZZ_PI5!A85</f>
        <v>2002</v>
      </c>
      <c r="B90" s="69">
        <f>ZZZ_PI5!D85</f>
        <v>133</v>
      </c>
      <c r="C90" s="70">
        <f>-ZZZ_PI5!E85</f>
        <v>-113</v>
      </c>
    </row>
    <row r="91" spans="1:3" ht="12.75">
      <c r="A91" s="68">
        <f>ZZZ_PI5!A86</f>
        <v>2003</v>
      </c>
      <c r="B91" s="69">
        <f>ZZZ_PI5!D86</f>
        <v>97</v>
      </c>
      <c r="C91" s="70">
        <f>-ZZZ_PI5!E86</f>
        <v>-90</v>
      </c>
    </row>
    <row r="92" spans="1:3" ht="12.75">
      <c r="A92" s="68">
        <f>ZZZ_PI5!A87</f>
        <v>2004</v>
      </c>
      <c r="B92" s="69">
        <f>ZZZ_PI5!D87</f>
        <v>105</v>
      </c>
      <c r="C92" s="70">
        <f>-ZZZ_PI5!E87</f>
        <v>-108</v>
      </c>
    </row>
    <row r="93" spans="1:3" ht="12.75">
      <c r="A93" s="68">
        <f>ZZZ_PI5!A88</f>
        <v>2005</v>
      </c>
      <c r="B93" s="69">
        <f>ZZZ_PI5!D88</f>
        <v>114</v>
      </c>
      <c r="C93" s="70">
        <f>-ZZZ_PI5!E88</f>
        <v>-112</v>
      </c>
    </row>
    <row r="94" spans="1:3" ht="12.75">
      <c r="A94" s="68">
        <f>ZZZ_PI5!A89</f>
        <v>2006</v>
      </c>
      <c r="B94" s="69">
        <f>ZZZ_PI5!D89</f>
        <v>113</v>
      </c>
      <c r="C94" s="70">
        <f>-ZZZ_PI5!E89</f>
        <v>-94</v>
      </c>
    </row>
    <row r="95" spans="1:3" ht="12.75">
      <c r="A95" s="68">
        <f>ZZZ_PI5!A90</f>
        <v>2007</v>
      </c>
      <c r="B95" s="69">
        <f>ZZZ_PI5!D90</f>
        <v>120</v>
      </c>
      <c r="C95" s="70">
        <f>-ZZZ_PI5!E90</f>
        <v>-109</v>
      </c>
    </row>
    <row r="96" spans="1:3" ht="12.75">
      <c r="A96" s="68">
        <f>ZZZ_PI5!A91</f>
        <v>2008</v>
      </c>
      <c r="B96" s="69">
        <f>ZZZ_PI5!D91</f>
        <v>137</v>
      </c>
      <c r="C96" s="70">
        <f>-ZZZ_PI5!E91</f>
        <v>-133</v>
      </c>
    </row>
    <row r="97" spans="1:3" ht="12.75">
      <c r="A97" s="68">
        <f>ZZZ_PI5!A92</f>
        <v>2009</v>
      </c>
      <c r="B97" s="69">
        <f>ZZZ_PI5!D92</f>
        <v>105</v>
      </c>
      <c r="C97" s="70">
        <f>-ZZZ_PI5!E92</f>
        <v>-102</v>
      </c>
    </row>
    <row r="98" spans="1:3" ht="12.75">
      <c r="A98" s="68">
        <f>ZZZ_PI5!A93</f>
        <v>2010</v>
      </c>
      <c r="B98" s="69">
        <f>ZZZ_PI5!D93</f>
        <v>138</v>
      </c>
      <c r="C98" s="70">
        <f>-ZZZ_PI5!E93</f>
        <v>-124</v>
      </c>
    </row>
    <row r="99" spans="1:3" ht="12.75">
      <c r="A99" s="68">
        <f>ZZZ_PI5!A94</f>
        <v>2011</v>
      </c>
      <c r="B99" s="69">
        <f>ZZZ_PI5!D94</f>
        <v>111</v>
      </c>
      <c r="C99" s="70">
        <f>-ZZZ_PI5!E94</f>
        <v>-114</v>
      </c>
    </row>
    <row r="100" spans="1:3" ht="12.75">
      <c r="A100" s="68">
        <f>ZZZ_PI5!A95</f>
        <v>2012</v>
      </c>
      <c r="B100" s="69">
        <f>ZZZ_PI5!D95</f>
        <v>115</v>
      </c>
      <c r="C100" s="70">
        <f>-ZZZ_PI5!E95</f>
        <v>-110</v>
      </c>
    </row>
    <row r="101" spans="1:3" ht="12.75">
      <c r="A101" s="68">
        <f>ZZZ_PI5!A96</f>
        <v>2013</v>
      </c>
      <c r="B101" s="69">
        <f>ZZZ_PI5!D96</f>
        <v>115</v>
      </c>
      <c r="C101" s="70">
        <f>-ZZZ_PI5!E96</f>
        <v>-124</v>
      </c>
    </row>
    <row r="102" spans="1:3" ht="12.75">
      <c r="A102" s="68">
        <f>ZZZ_PI5!A97</f>
        <v>2014</v>
      </c>
      <c r="B102" s="69">
        <f>ZZZ_PI5!D97</f>
        <v>124</v>
      </c>
      <c r="C102" s="70">
        <f>-ZZZ_PI5!E97</f>
        <v>-131</v>
      </c>
    </row>
    <row r="103" spans="1:3" ht="12.75">
      <c r="A103" s="68">
        <f>ZZZ_PI5!A98</f>
        <v>2015</v>
      </c>
      <c r="B103" s="69">
        <f>ZZZ_PI5!D98</f>
        <v>126</v>
      </c>
      <c r="C103" s="70">
        <f>-ZZZ_PI5!E98</f>
        <v>-110</v>
      </c>
    </row>
    <row r="104" spans="1:3" ht="12.75">
      <c r="A104" s="68">
        <f>ZZZ_PI5!A99</f>
        <v>2016</v>
      </c>
      <c r="B104" s="69">
        <f>ZZZ_PI5!D99</f>
        <v>125</v>
      </c>
      <c r="C104" s="70">
        <f>-ZZZ_PI5!E99</f>
        <v>-116</v>
      </c>
    </row>
    <row r="105" spans="1:3" ht="12.75">
      <c r="A105" s="68">
        <f>ZZZ_PI5!A100</f>
        <v>2017</v>
      </c>
      <c r="B105" s="69">
        <f>ZZZ_PI5!D100</f>
        <v>104</v>
      </c>
      <c r="C105" s="70">
        <f>-ZZZ_PI5!E100</f>
        <v>-118</v>
      </c>
    </row>
    <row r="106" spans="1:3" ht="12.75">
      <c r="A106" s="68">
        <f>ZZZ_PI5!A101</f>
        <v>2018</v>
      </c>
      <c r="B106" s="69">
        <f>ZZZ_PI5!D101</f>
        <v>114</v>
      </c>
      <c r="C106" s="70">
        <f>-ZZZ_PI5!E101</f>
        <v>-118</v>
      </c>
    </row>
    <row r="107" spans="1:3" ht="12.75">
      <c r="A107" s="68">
        <f>ZZZ_PI5!A102</f>
        <v>2019</v>
      </c>
      <c r="B107" s="69">
        <f>ZZZ_PI5!D102</f>
        <v>124</v>
      </c>
      <c r="C107" s="70">
        <f>-ZZZ_PI5!E102</f>
        <v>-107</v>
      </c>
    </row>
    <row r="108" spans="1:3" ht="12.75">
      <c r="A108" s="68">
        <f>ZZZ_PI5!A103</f>
        <v>2020</v>
      </c>
      <c r="B108" s="69">
        <f>ZZZ_PI5!D103</f>
        <v>112</v>
      </c>
      <c r="C108" s="70">
        <f>-ZZZ_PI5!E103</f>
        <v>-101</v>
      </c>
    </row>
    <row r="109" spans="1:3" ht="12.75">
      <c r="A109" s="68">
        <f>ZZZ_PI5!A104</f>
        <v>0</v>
      </c>
      <c r="B109" s="69">
        <f>ZZZ_PI5!D104</f>
        <v>0</v>
      </c>
      <c r="C109" s="70">
        <f>-ZZZ_PI5!E104</f>
        <v>0</v>
      </c>
    </row>
    <row r="110" spans="1:3" ht="12.75">
      <c r="A110" s="68">
        <f>ZZZ_PI5!A105</f>
        <v>0</v>
      </c>
      <c r="B110" s="69">
        <f>ZZZ_PI5!D105</f>
        <v>0</v>
      </c>
      <c r="C110" s="70">
        <f>-ZZZ_PI5!E105</f>
        <v>0</v>
      </c>
    </row>
    <row r="111" spans="1:3" ht="12.75">
      <c r="A111" s="68">
        <f>ZZZ_PI5!A106</f>
        <v>0</v>
      </c>
      <c r="B111" s="69">
        <f>ZZZ_PI5!D106</f>
        <v>0</v>
      </c>
      <c r="C111" s="70">
        <f>-ZZZ_PI5!E106</f>
        <v>0</v>
      </c>
    </row>
    <row r="112" spans="1:3" ht="12.75">
      <c r="A112" s="68">
        <f>ZZZ_PI5!A107</f>
        <v>0</v>
      </c>
      <c r="B112" s="69">
        <f>ZZZ_PI5!D107</f>
        <v>0</v>
      </c>
      <c r="C112" s="70">
        <f>-ZZZ_PI5!E107</f>
        <v>0</v>
      </c>
    </row>
    <row r="113" spans="1:3" ht="12.75">
      <c r="A113" s="68">
        <f>ZZZ_PI5!A108</f>
        <v>0</v>
      </c>
      <c r="B113" s="69">
        <f>ZZZ_PI5!D108</f>
        <v>0</v>
      </c>
      <c r="C113" s="70">
        <f>-ZZZ_PI5!E108</f>
        <v>0</v>
      </c>
    </row>
    <row r="114" spans="1:3" ht="12.75">
      <c r="A114" s="68">
        <f>ZZZ_PI5!A109</f>
        <v>0</v>
      </c>
      <c r="B114" s="69">
        <f>ZZZ_PI5!D109</f>
        <v>0</v>
      </c>
      <c r="C114" s="70">
        <f>-ZZZ_PI5!E109</f>
        <v>0</v>
      </c>
    </row>
    <row r="115" spans="1:3" ht="12.75">
      <c r="A115" s="68">
        <f>ZZZ_PI5!A110</f>
        <v>0</v>
      </c>
      <c r="B115" s="69">
        <f>ZZZ_PI5!D110</f>
        <v>0</v>
      </c>
      <c r="C115" s="70">
        <f>-ZZZ_PI5!E110</f>
        <v>0</v>
      </c>
    </row>
    <row r="116" spans="1:3" ht="12.75">
      <c r="A116" s="68">
        <f>ZZZ_PI5!A111</f>
        <v>0</v>
      </c>
      <c r="B116" s="69">
        <f>ZZZ_PI5!D111</f>
        <v>0</v>
      </c>
      <c r="C116" s="70">
        <f>-ZZZ_PI5!E111</f>
        <v>0</v>
      </c>
    </row>
    <row r="117" spans="1:3" ht="12.75">
      <c r="A117" s="68">
        <f>ZZZ_PI5!A112</f>
        <v>0</v>
      </c>
      <c r="B117" s="69">
        <f>ZZZ_PI5!D112</f>
        <v>0</v>
      </c>
      <c r="C117" s="70">
        <f>-ZZZ_PI5!E112</f>
        <v>0</v>
      </c>
    </row>
    <row r="118" spans="1:3" ht="12.75">
      <c r="A118" s="68">
        <f>ZZZ_PI5!A113</f>
        <v>0</v>
      </c>
      <c r="B118" s="69">
        <f>ZZZ_PI5!D113</f>
        <v>0</v>
      </c>
      <c r="C118" s="70">
        <f>-ZZZ_PI5!E113</f>
        <v>0</v>
      </c>
    </row>
    <row r="119" spans="1:3" ht="12.75">
      <c r="A119" s="68">
        <f>ZZZ_PI5!A114</f>
        <v>0</v>
      </c>
      <c r="B119" s="69">
        <f>ZZZ_PI5!D114</f>
        <v>0</v>
      </c>
      <c r="C119" s="70">
        <f>-ZZZ_PI5!E114</f>
        <v>0</v>
      </c>
    </row>
    <row r="120" spans="1:3" ht="12.75">
      <c r="A120" s="68">
        <f>ZZZ_PI5!A115</f>
        <v>0</v>
      </c>
      <c r="B120" s="69">
        <f>ZZZ_PI5!D115</f>
        <v>0</v>
      </c>
      <c r="C120" s="70">
        <f>-ZZZ_PI5!E115</f>
        <v>0</v>
      </c>
    </row>
    <row r="121" spans="1:3" ht="12.75">
      <c r="A121" s="68">
        <f>ZZZ_PI5!A116</f>
        <v>0</v>
      </c>
      <c r="B121" s="69">
        <f>ZZZ_PI5!D116</f>
        <v>0</v>
      </c>
      <c r="C121" s="70">
        <f>-ZZZ_PI5!E116</f>
        <v>0</v>
      </c>
    </row>
    <row r="122" spans="1:3" ht="12.75">
      <c r="A122" s="63"/>
      <c r="B122" s="64">
        <f>SUM(B7:B121)</f>
        <v>10984</v>
      </c>
      <c r="C122" s="71">
        <f>-SUM(C7:C121)</f>
        <v>10572</v>
      </c>
    </row>
  </sheetData>
  <sheetProtection/>
  <mergeCells count="1">
    <mergeCell ref="A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3"/>
  <dimension ref="A1:J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28125" style="0" customWidth="1"/>
    <col min="2" max="3" width="9.8515625" style="0" customWidth="1"/>
    <col min="4" max="4" width="10.28125" style="0" customWidth="1"/>
  </cols>
  <sheetData>
    <row r="1" spans="1:7" ht="15">
      <c r="A1" s="77" t="str">
        <f>CONCATENATE("Binnenlandse migratie op ",ZZZ_PIT!D1)</f>
        <v>Binnenlandse migratie op 14.12.2020</v>
      </c>
      <c r="B1" s="77"/>
      <c r="C1" s="77"/>
      <c r="D1" s="77"/>
      <c r="E1" s="77"/>
      <c r="F1" s="77"/>
      <c r="G1" s="77"/>
    </row>
    <row r="2" spans="1:10" ht="12.75">
      <c r="A2" s="3" t="str">
        <f>CONCATENATE("Gemeente ",ZZZ_PIT!A1)</f>
        <v>Gemeente HOOGSTRATEN</v>
      </c>
      <c r="D2" s="3"/>
      <c r="E2" s="3"/>
      <c r="F2" s="15"/>
      <c r="G2" s="47"/>
      <c r="H2" s="2"/>
      <c r="I2" s="2"/>
      <c r="J2" s="2"/>
    </row>
    <row r="3" spans="1:10" ht="12.75">
      <c r="A3" s="2">
        <f>CONCATENATE(ZZZ_PIT!B1)</f>
      </c>
      <c r="B3" s="3"/>
      <c r="C3" s="3"/>
      <c r="D3" s="7"/>
      <c r="E3" s="7"/>
      <c r="F3" s="2"/>
      <c r="G3" s="2"/>
      <c r="H3" s="2"/>
      <c r="I3" s="2"/>
      <c r="J3" s="2"/>
    </row>
    <row r="4" spans="1:10" ht="12.75">
      <c r="A4" s="2" t="str">
        <f>CONCATENATE("Opgemaakt op: ",ZZZ_PIT!F1)</f>
        <v>Opgemaakt op: 14.12.2020</v>
      </c>
      <c r="B4" s="2"/>
      <c r="C4" s="2"/>
      <c r="D4" s="2"/>
      <c r="E4" s="8"/>
      <c r="F4" s="2"/>
      <c r="G4" s="2"/>
      <c r="H4" s="2"/>
      <c r="I4" s="2"/>
      <c r="J4" s="2"/>
    </row>
    <row r="5" spans="1:4" ht="12.75">
      <c r="A5" s="43"/>
      <c r="B5" s="43" t="s">
        <v>13</v>
      </c>
      <c r="C5" s="43" t="s">
        <v>14</v>
      </c>
      <c r="D5" s="43" t="s">
        <v>3</v>
      </c>
    </row>
    <row r="6" spans="1:4" ht="12.75">
      <c r="A6" s="41"/>
      <c r="B6" s="41"/>
      <c r="C6" s="41"/>
      <c r="D6" s="41"/>
    </row>
    <row r="7" spans="1:4" ht="12.75">
      <c r="A7" s="41" t="s">
        <v>51</v>
      </c>
      <c r="B7" s="41"/>
      <c r="C7" s="41"/>
      <c r="D7" s="41"/>
    </row>
    <row r="8" spans="1:4" ht="12.75">
      <c r="A8" s="41"/>
      <c r="B8" s="41"/>
      <c r="C8" s="41"/>
      <c r="D8" s="41"/>
    </row>
    <row r="9" spans="1:4" ht="12.75">
      <c r="A9" s="41" t="s">
        <v>52</v>
      </c>
      <c r="B9" s="41">
        <f>ZZZ_PI6!A1</f>
        <v>240</v>
      </c>
      <c r="C9" s="41">
        <f>ZZZ_PI6!L1</f>
        <v>224</v>
      </c>
      <c r="D9" s="41">
        <f>ZZZ_PI6!W1</f>
        <v>464</v>
      </c>
    </row>
    <row r="10" spans="1:4" ht="12.75">
      <c r="A10" s="41" t="s">
        <v>53</v>
      </c>
      <c r="B10" s="41">
        <f>ZZZ_PI6!J1</f>
        <v>7</v>
      </c>
      <c r="C10" s="41">
        <f>ZZZ_PI6!U1</f>
        <v>4</v>
      </c>
      <c r="D10" s="41">
        <f>ZZZ_PI6!AF1</f>
        <v>11</v>
      </c>
    </row>
    <row r="11" spans="1:4" ht="12.75">
      <c r="A11" s="41" t="s">
        <v>54</v>
      </c>
      <c r="B11" s="41">
        <f>ZZZ_PI6!B1</f>
        <v>5</v>
      </c>
      <c r="C11" s="41">
        <f>ZZZ_PI6!M1</f>
        <v>11</v>
      </c>
      <c r="D11" s="41">
        <f>ZZZ_PI6!X1</f>
        <v>16</v>
      </c>
    </row>
    <row r="12" spans="1:4" ht="12.75">
      <c r="A12" s="41" t="s">
        <v>56</v>
      </c>
      <c r="B12" s="41">
        <f>ZZZ_PI6!K1</f>
        <v>0</v>
      </c>
      <c r="C12" s="41">
        <f>ZZZ_PI6!V1</f>
        <v>0</v>
      </c>
      <c r="D12" s="41">
        <f>ZZZ_PI6!AG1</f>
        <v>0</v>
      </c>
    </row>
    <row r="13" spans="1:4" ht="12.75">
      <c r="A13" s="41" t="s">
        <v>55</v>
      </c>
      <c r="B13" s="41">
        <f>ZZZ_PI6!C1</f>
        <v>2</v>
      </c>
      <c r="C13" s="41">
        <f>ZZZ_PI6!N1</f>
        <v>5</v>
      </c>
      <c r="D13" s="41">
        <f>ZZZ_PI6!Y1</f>
        <v>7</v>
      </c>
    </row>
    <row r="14" spans="1:4" ht="12.75">
      <c r="A14" s="41" t="s">
        <v>57</v>
      </c>
      <c r="B14" s="41">
        <f>ZZZ_PI6!D1</f>
        <v>12</v>
      </c>
      <c r="C14" s="41">
        <f>ZZZ_PI6!O1</f>
        <v>8</v>
      </c>
      <c r="D14" s="41">
        <f>ZZZ_PI6!Z1</f>
        <v>20</v>
      </c>
    </row>
    <row r="15" spans="1:4" ht="12.75">
      <c r="A15" s="41" t="s">
        <v>58</v>
      </c>
      <c r="B15" s="41">
        <f>ZZZ_PI6!E1</f>
        <v>0</v>
      </c>
      <c r="C15" s="41">
        <f>ZZZ_PI6!P1</f>
        <v>1</v>
      </c>
      <c r="D15" s="41">
        <f>ZZZ_PI6!AA1</f>
        <v>1</v>
      </c>
    </row>
    <row r="16" spans="1:4" ht="12.75">
      <c r="A16" s="41" t="s">
        <v>59</v>
      </c>
      <c r="B16" s="41">
        <f>ZZZ_PI6!F1</f>
        <v>2</v>
      </c>
      <c r="C16" s="41">
        <f>ZZZ_PI6!Q1</f>
        <v>1</v>
      </c>
      <c r="D16" s="41">
        <f>ZZZ_PI6!AB1</f>
        <v>3</v>
      </c>
    </row>
    <row r="17" spans="1:4" ht="12.75">
      <c r="A17" s="41" t="s">
        <v>60</v>
      </c>
      <c r="B17" s="41">
        <f>ZZZ_PI6!G1</f>
        <v>8</v>
      </c>
      <c r="C17" s="41">
        <f>ZZZ_PI6!R1</f>
        <v>4</v>
      </c>
      <c r="D17" s="41">
        <f>ZZZ_PI6!AC1</f>
        <v>12</v>
      </c>
    </row>
    <row r="18" spans="1:4" ht="12.75">
      <c r="A18" s="41" t="s">
        <v>61</v>
      </c>
      <c r="B18" s="41">
        <f>ZZZ_PI6!H1</f>
        <v>0</v>
      </c>
      <c r="C18" s="41">
        <f>ZZZ_PI6!S1</f>
        <v>0</v>
      </c>
      <c r="D18" s="41">
        <f>ZZZ_PI6!AD1</f>
        <v>0</v>
      </c>
    </row>
    <row r="19" spans="1:4" ht="12.75">
      <c r="A19" s="41" t="s">
        <v>62</v>
      </c>
      <c r="B19" s="41">
        <f>ZZZ_PI6!I1</f>
        <v>0</v>
      </c>
      <c r="C19" s="41">
        <f>ZZZ_PI6!T1</f>
        <v>0</v>
      </c>
      <c r="D19" s="41">
        <f>ZZZ_PI6!AE1</f>
        <v>0</v>
      </c>
    </row>
    <row r="20" spans="1:4" ht="12.75">
      <c r="A20" s="41"/>
      <c r="B20" s="41"/>
      <c r="C20" s="41"/>
      <c r="D20" s="41"/>
    </row>
    <row r="21" spans="1:4" ht="12.75">
      <c r="A21" s="42" t="s">
        <v>25</v>
      </c>
      <c r="B21" s="42">
        <f>SUM(B9:B19)</f>
        <v>276</v>
      </c>
      <c r="C21" s="42">
        <f>SUM(C9:C19)</f>
        <v>258</v>
      </c>
      <c r="D21" s="42">
        <f>SUM(D9:D19)</f>
        <v>534</v>
      </c>
    </row>
    <row r="22" spans="1:4" ht="12.75">
      <c r="A22" s="41"/>
      <c r="B22" s="41"/>
      <c r="C22" s="41"/>
      <c r="D22" s="41"/>
    </row>
    <row r="23" spans="1:4" ht="12.75">
      <c r="A23" s="41" t="s">
        <v>63</v>
      </c>
      <c r="B23" s="41"/>
      <c r="C23" s="41"/>
      <c r="D23" s="41"/>
    </row>
    <row r="24" spans="1:4" ht="12.75">
      <c r="A24" s="41"/>
      <c r="B24" s="41"/>
      <c r="C24" s="41"/>
      <c r="D24" s="41"/>
    </row>
    <row r="25" spans="1:4" ht="12.75">
      <c r="A25" s="41" t="s">
        <v>52</v>
      </c>
      <c r="B25" s="41">
        <f>ZZZ_PI6!AH1</f>
        <v>245</v>
      </c>
      <c r="C25" s="41">
        <f>ZZZ_PI6!AS1</f>
        <v>271</v>
      </c>
      <c r="D25" s="41">
        <f>ZZZ_PI6!BD1</f>
        <v>516</v>
      </c>
    </row>
    <row r="26" spans="1:4" ht="12.75">
      <c r="A26" s="41" t="s">
        <v>53</v>
      </c>
      <c r="B26" s="41">
        <f>ZZZ_PI6!AQ1</f>
        <v>5</v>
      </c>
      <c r="C26" s="41">
        <f>ZZZ_PI6!BB1</f>
        <v>2</v>
      </c>
      <c r="D26" s="41">
        <f>ZZZ_PI6!BM1</f>
        <v>7</v>
      </c>
    </row>
    <row r="27" spans="1:4" ht="12.75">
      <c r="A27" s="41" t="s">
        <v>54</v>
      </c>
      <c r="B27" s="41">
        <f>ZZZ_PI6!AI1</f>
        <v>4</v>
      </c>
      <c r="C27" s="41">
        <f>ZZZ_PI6!AT1</f>
        <v>4</v>
      </c>
      <c r="D27" s="41">
        <f>ZZZ_PI6!BE1</f>
        <v>8</v>
      </c>
    </row>
    <row r="28" spans="1:4" ht="12.75">
      <c r="A28" s="41" t="s">
        <v>56</v>
      </c>
      <c r="B28" s="41">
        <f>ZZZ_PI6!AR1</f>
        <v>0</v>
      </c>
      <c r="C28" s="41">
        <f>ZZZ_PI6!BC1</f>
        <v>0</v>
      </c>
      <c r="D28" s="41">
        <f>ZZZ_PI6!BN1</f>
        <v>0</v>
      </c>
    </row>
    <row r="29" spans="1:4" ht="12.75">
      <c r="A29" s="41" t="s">
        <v>55</v>
      </c>
      <c r="B29" s="41">
        <f>ZZZ_PI6!AJ1</f>
        <v>5</v>
      </c>
      <c r="C29" s="41">
        <f>ZZZ_PI6!AU1</f>
        <v>6</v>
      </c>
      <c r="D29" s="41">
        <f>ZZZ_PI6!BF1</f>
        <v>11</v>
      </c>
    </row>
    <row r="30" spans="1:4" ht="12.75">
      <c r="A30" s="41" t="s">
        <v>57</v>
      </c>
      <c r="B30" s="41">
        <f>ZZZ_PI6!AK1</f>
        <v>16</v>
      </c>
      <c r="C30" s="41">
        <f>ZZZ_PI6!AV1</f>
        <v>6</v>
      </c>
      <c r="D30" s="41">
        <f>ZZZ_PI6!BG1</f>
        <v>22</v>
      </c>
    </row>
    <row r="31" spans="1:4" ht="12.75">
      <c r="A31" s="41" t="s">
        <v>58</v>
      </c>
      <c r="B31" s="41">
        <f>ZZZ_PI6!AL1</f>
        <v>1</v>
      </c>
      <c r="C31" s="41">
        <f>ZZZ_PI6!AW1</f>
        <v>0</v>
      </c>
      <c r="D31" s="41">
        <f>ZZZ_PI6!BH1</f>
        <v>1</v>
      </c>
    </row>
    <row r="32" spans="1:4" ht="12.75">
      <c r="A32" s="41" t="s">
        <v>59</v>
      </c>
      <c r="B32" s="41">
        <f>ZZZ_PI6!AM1</f>
        <v>1</v>
      </c>
      <c r="C32" s="41">
        <f>ZZZ_PI6!AX1</f>
        <v>1</v>
      </c>
      <c r="D32" s="41">
        <f>ZZZ_PI6!BI1</f>
        <v>2</v>
      </c>
    </row>
    <row r="33" spans="1:4" ht="12.75">
      <c r="A33" s="41" t="s">
        <v>60</v>
      </c>
      <c r="B33" s="41">
        <f>ZZZ_PI6!AN1</f>
        <v>14</v>
      </c>
      <c r="C33" s="41">
        <f>ZZZ_PI6!AY1</f>
        <v>10</v>
      </c>
      <c r="D33" s="41">
        <f>ZZZ_PI6!BJ1</f>
        <v>24</v>
      </c>
    </row>
    <row r="34" spans="1:4" ht="12.75">
      <c r="A34" s="41" t="s">
        <v>61</v>
      </c>
      <c r="B34" s="41">
        <f>ZZZ_PI6!AO1</f>
        <v>0</v>
      </c>
      <c r="C34" s="41">
        <f>ZZZ_PI6!AZ1</f>
        <v>0</v>
      </c>
      <c r="D34" s="41">
        <f>ZZZ_PI6!BK1</f>
        <v>0</v>
      </c>
    </row>
    <row r="35" spans="1:4" ht="12.75">
      <c r="A35" s="41" t="s">
        <v>62</v>
      </c>
      <c r="B35" s="41">
        <f>ZZZ_PI6!AP1</f>
        <v>0</v>
      </c>
      <c r="C35" s="41">
        <f>ZZZ_PI6!BA1</f>
        <v>0</v>
      </c>
      <c r="D35" s="41">
        <f>ZZZ_PI6!BL1</f>
        <v>0</v>
      </c>
    </row>
    <row r="36" spans="1:4" ht="12.75">
      <c r="A36" s="41"/>
      <c r="B36" s="41"/>
      <c r="C36" s="41"/>
      <c r="D36" s="41"/>
    </row>
    <row r="37" spans="1:4" ht="12.75">
      <c r="A37" s="42" t="s">
        <v>64</v>
      </c>
      <c r="B37" s="42">
        <f>SUM(B25:B35)</f>
        <v>291</v>
      </c>
      <c r="C37" s="42">
        <f>SUM(C25:C35)</f>
        <v>300</v>
      </c>
      <c r="D37" s="42">
        <f>SUM(D25:D35)</f>
        <v>591</v>
      </c>
    </row>
  </sheetData>
  <sheetProtection/>
  <mergeCells count="1">
    <mergeCell ref="A1:G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/>
  <dimension ref="A1:F11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25.7109375" style="0" customWidth="1"/>
    <col min="3" max="3" width="13.00390625" style="0" customWidth="1"/>
    <col min="4" max="4" width="12.8515625" style="0" bestFit="1" customWidth="1"/>
    <col min="5" max="5" width="10.28125" style="0" bestFit="1" customWidth="1"/>
  </cols>
  <sheetData>
    <row r="1" spans="1:6" ht="15">
      <c r="A1" s="77" t="str">
        <f>CONCATENATE("Wijziging nationaliteit of register op ",ZZZ_PIT!D1)</f>
        <v>Wijziging nationaliteit of register op 14.12.2020</v>
      </c>
      <c r="B1" s="77"/>
      <c r="C1" s="77"/>
      <c r="D1" s="77"/>
      <c r="E1" s="77"/>
      <c r="F1" s="77"/>
    </row>
    <row r="2" spans="1:2" ht="12.75">
      <c r="A2" s="3" t="str">
        <f>CONCATENATE("Gemeente ",ZZZ_PIT!A1)</f>
        <v>Gemeente HOOGSTRATEN</v>
      </c>
      <c r="B2" s="3"/>
    </row>
    <row r="3" ht="12.75">
      <c r="A3">
        <f>CONCATENATE(ZZZ_PIT!B1)</f>
      </c>
    </row>
    <row r="4" ht="12.75">
      <c r="A4" s="2" t="str">
        <f>CONCATENATE("Opgemaakt op: ",ZZZ_PIT!F1)</f>
        <v>Opgemaakt op: 14.12.2020</v>
      </c>
    </row>
    <row r="5" spans="1:6" ht="12.75">
      <c r="A5" s="43" t="s">
        <v>65</v>
      </c>
      <c r="B5" s="43" t="s">
        <v>66</v>
      </c>
      <c r="C5" s="43" t="s">
        <v>67</v>
      </c>
      <c r="D5" s="43" t="s">
        <v>68</v>
      </c>
      <c r="E5" s="43" t="s">
        <v>69</v>
      </c>
      <c r="F5" s="43" t="s">
        <v>70</v>
      </c>
    </row>
    <row r="6" spans="1:6" ht="12.75">
      <c r="A6" s="41" t="str">
        <f>ZZZ_PIB!B85</f>
        <v>Afghanistan</v>
      </c>
      <c r="B6" s="41" t="str">
        <f>ZZZ_PIB!D85</f>
        <v>België</v>
      </c>
      <c r="C6" s="41">
        <f>ZZZ_PIB!E85</f>
        <v>1</v>
      </c>
      <c r="D6" s="41">
        <f>ZZZ_PIB!F85</f>
        <v>2</v>
      </c>
      <c r="E6" s="41" t="str">
        <f>ZZZ_PIB!G85</f>
        <v>V</v>
      </c>
      <c r="F6" s="41">
        <f>ZZZ_PIB!H85</f>
        <v>1</v>
      </c>
    </row>
    <row r="7" spans="1:6" ht="12.75">
      <c r="A7" s="41" t="str">
        <f>ZZZ_PIB!B100</f>
        <v>Brazilië</v>
      </c>
      <c r="B7" s="41" t="str">
        <f>ZZZ_PIB!D100</f>
        <v>België</v>
      </c>
      <c r="C7" s="41">
        <f>ZZZ_PIB!E100</f>
        <v>1</v>
      </c>
      <c r="D7" s="41">
        <f>ZZZ_PIB!F100</f>
        <v>2</v>
      </c>
      <c r="E7" s="41" t="str">
        <f>ZZZ_PIB!G100</f>
        <v>M</v>
      </c>
      <c r="F7" s="41">
        <f>ZZZ_PIB!H100</f>
        <v>1</v>
      </c>
    </row>
    <row r="8" spans="1:6" ht="12.75">
      <c r="A8" s="41" t="str">
        <f>ZZZ_PIB!B5</f>
        <v>Bulgarije</v>
      </c>
      <c r="B8" s="41" t="str">
        <f>ZZZ_PIB!D5</f>
        <v>Bulgarije</v>
      </c>
      <c r="C8" s="41">
        <f>ZZZ_PIB!E5</f>
        <v>1</v>
      </c>
      <c r="D8" s="41">
        <f>ZZZ_PIB!F5</f>
        <v>6</v>
      </c>
      <c r="E8" s="41" t="str">
        <f>ZZZ_PIB!G5</f>
        <v>M</v>
      </c>
      <c r="F8" s="41">
        <f>ZZZ_PIB!H5</f>
        <v>2</v>
      </c>
    </row>
    <row r="9" spans="1:6" ht="12.75">
      <c r="A9" s="41" t="str">
        <f>ZZZ_PIB!B6</f>
        <v>Bulgarije</v>
      </c>
      <c r="B9" s="41" t="str">
        <f>ZZZ_PIB!D6</f>
        <v>Bulgarije</v>
      </c>
      <c r="C9" s="41">
        <f>ZZZ_PIB!E6</f>
        <v>6</v>
      </c>
      <c r="D9" s="41">
        <f>ZZZ_PIB!F6</f>
        <v>1</v>
      </c>
      <c r="E9" s="41" t="str">
        <f>ZZZ_PIB!G6</f>
        <v>M</v>
      </c>
      <c r="F9" s="41">
        <f>ZZZ_PIB!H6</f>
        <v>2</v>
      </c>
    </row>
    <row r="10" spans="1:6" ht="12.75">
      <c r="A10" s="41" t="str">
        <f>ZZZ_PIB!B101</f>
        <v>Colombia</v>
      </c>
      <c r="B10" s="41" t="str">
        <f>ZZZ_PIB!D101</f>
        <v>Colombia</v>
      </c>
      <c r="C10" s="41">
        <f>ZZZ_PIB!E101</f>
        <v>1</v>
      </c>
      <c r="D10" s="41">
        <f>ZZZ_PIB!F101</f>
        <v>2</v>
      </c>
      <c r="E10" s="41" t="str">
        <f>ZZZ_PIB!G101</f>
        <v>V</v>
      </c>
      <c r="F10" s="41">
        <f>ZZZ_PIB!H101</f>
        <v>1</v>
      </c>
    </row>
    <row r="11" spans="1:6" ht="12.75">
      <c r="A11" s="41" t="str">
        <f>ZZZ_PIB!B1</f>
        <v>Duitsland (Bondsrep.)</v>
      </c>
      <c r="B11" s="41" t="str">
        <f>ZZZ_PIB!D1</f>
        <v>Duitsland (Bondsrep.)</v>
      </c>
      <c r="C11" s="41">
        <f>ZZZ_PIB!E1</f>
        <v>0</v>
      </c>
      <c r="D11" s="41">
        <f>ZZZ_PIB!F1</f>
        <v>6</v>
      </c>
      <c r="E11" s="41" t="str">
        <f>ZZZ_PIB!G1</f>
        <v>M</v>
      </c>
      <c r="F11" s="41">
        <f>ZZZ_PIB!H1</f>
        <v>1</v>
      </c>
    </row>
    <row r="12" spans="1:6" ht="12.75">
      <c r="A12" s="41" t="str">
        <f>ZZZ_PIB!B2</f>
        <v>Duitsland (Bondsrep.)</v>
      </c>
      <c r="B12" s="41" t="str">
        <f>ZZZ_PIB!D2</f>
        <v>Duitsland (Bondsrep.)</v>
      </c>
      <c r="C12" s="41">
        <f>ZZZ_PIB!E2</f>
        <v>1</v>
      </c>
      <c r="D12" s="41">
        <f>ZZZ_PIB!F2</f>
        <v>0</v>
      </c>
      <c r="E12" s="41" t="str">
        <f>ZZZ_PIB!G2</f>
        <v>M</v>
      </c>
      <c r="F12" s="41">
        <f>ZZZ_PIB!H2</f>
        <v>2</v>
      </c>
    </row>
    <row r="13" spans="1:6" ht="12.75">
      <c r="A13" s="41" t="str">
        <f>ZZZ_PIB!B3</f>
        <v>Duitsland (Bondsrep.)</v>
      </c>
      <c r="B13" s="41" t="str">
        <f>ZZZ_PIB!D3</f>
        <v>Duitsland (Bondsrep.)</v>
      </c>
      <c r="C13" s="41">
        <f>ZZZ_PIB!E3</f>
        <v>1</v>
      </c>
      <c r="D13" s="41">
        <f>ZZZ_PIB!F3</f>
        <v>6</v>
      </c>
      <c r="E13" s="41" t="str">
        <f>ZZZ_PIB!G3</f>
        <v>M</v>
      </c>
      <c r="F13" s="41">
        <f>ZZZ_PIB!H3</f>
        <v>1</v>
      </c>
    </row>
    <row r="14" spans="1:6" ht="12.75">
      <c r="A14" s="41" t="str">
        <f>ZZZ_PIB!B4</f>
        <v>Duitsland (Bondsrep.)</v>
      </c>
      <c r="B14" s="41" t="str">
        <f>ZZZ_PIB!D4</f>
        <v>Duitsland (Bondsrep.)</v>
      </c>
      <c r="C14" s="41">
        <f>ZZZ_PIB!E4</f>
        <v>6</v>
      </c>
      <c r="D14" s="41">
        <f>ZZZ_PIB!F4</f>
        <v>1</v>
      </c>
      <c r="E14" s="41" t="str">
        <f>ZZZ_PIB!G4</f>
        <v>M</v>
      </c>
      <c r="F14" s="41">
        <f>ZZZ_PIB!H4</f>
        <v>2</v>
      </c>
    </row>
    <row r="15" spans="1:6" ht="12.75">
      <c r="A15" s="41" t="str">
        <f>ZZZ_PIB!B102</f>
        <v>Ecuador</v>
      </c>
      <c r="B15" s="41" t="str">
        <f>ZZZ_PIB!D102</f>
        <v>Ecuador</v>
      </c>
      <c r="C15" s="41">
        <f>ZZZ_PIB!E102</f>
        <v>1</v>
      </c>
      <c r="D15" s="41">
        <f>ZZZ_PIB!F102</f>
        <v>2</v>
      </c>
      <c r="E15" s="41" t="str">
        <f>ZZZ_PIB!G102</f>
        <v>V</v>
      </c>
      <c r="F15" s="41">
        <f>ZZZ_PIB!H102</f>
        <v>1</v>
      </c>
    </row>
    <row r="16" spans="1:6" ht="12.75">
      <c r="A16" s="41" t="str">
        <f>ZZZ_PIB!B11</f>
        <v>Frankrijk</v>
      </c>
      <c r="B16" s="41" t="str">
        <f>ZZZ_PIB!D11</f>
        <v>Frankrijk</v>
      </c>
      <c r="C16" s="41">
        <f>ZZZ_PIB!E11</f>
        <v>1</v>
      </c>
      <c r="D16" s="41">
        <f>ZZZ_PIB!F11</f>
        <v>0</v>
      </c>
      <c r="E16" s="41" t="str">
        <f>ZZZ_PIB!G11</f>
        <v>V</v>
      </c>
      <c r="F16" s="41">
        <f>ZZZ_PIB!H11</f>
        <v>2</v>
      </c>
    </row>
    <row r="17" spans="1:6" ht="12.75">
      <c r="A17" s="41" t="str">
        <f>ZZZ_PIB!B12</f>
        <v>Frankrijk</v>
      </c>
      <c r="B17" s="41" t="str">
        <f>ZZZ_PIB!D12</f>
        <v>Frankrijk</v>
      </c>
      <c r="C17" s="41">
        <f>ZZZ_PIB!E12</f>
        <v>1</v>
      </c>
      <c r="D17" s="41">
        <f>ZZZ_PIB!F12</f>
        <v>6</v>
      </c>
      <c r="E17" s="41" t="str">
        <f>ZZZ_PIB!G12</f>
        <v>V</v>
      </c>
      <c r="F17" s="41">
        <f>ZZZ_PIB!H12</f>
        <v>1</v>
      </c>
    </row>
    <row r="18" spans="1:6" ht="12.75">
      <c r="A18" s="41" t="str">
        <f>ZZZ_PIB!B13</f>
        <v>Frankrijk</v>
      </c>
      <c r="B18" s="41" t="str">
        <f>ZZZ_PIB!D13</f>
        <v>Frankrijk</v>
      </c>
      <c r="C18" s="41">
        <f>ZZZ_PIB!E13</f>
        <v>6</v>
      </c>
      <c r="D18" s="41">
        <f>ZZZ_PIB!F13</f>
        <v>1</v>
      </c>
      <c r="E18" s="41" t="str">
        <f>ZZZ_PIB!G13</f>
        <v>V</v>
      </c>
      <c r="F18" s="41">
        <f>ZZZ_PIB!H13</f>
        <v>1</v>
      </c>
    </row>
    <row r="19" spans="1:6" ht="12.75">
      <c r="A19" s="41" t="str">
        <f>ZZZ_PIB!B92</f>
        <v>Ghana</v>
      </c>
      <c r="B19" s="41" t="str">
        <f>ZZZ_PIB!D92</f>
        <v>België</v>
      </c>
      <c r="C19" s="41">
        <f>ZZZ_PIB!E92</f>
        <v>1</v>
      </c>
      <c r="D19" s="41">
        <f>ZZZ_PIB!F92</f>
        <v>2</v>
      </c>
      <c r="E19" s="41" t="str">
        <f>ZZZ_PIB!G92</f>
        <v>M</v>
      </c>
      <c r="F19" s="41">
        <f>ZZZ_PIB!H92</f>
        <v>1</v>
      </c>
    </row>
    <row r="20" spans="1:6" ht="12.75">
      <c r="A20" s="41" t="str">
        <f>ZZZ_PIB!B93</f>
        <v>Ghana</v>
      </c>
      <c r="B20" s="41" t="str">
        <f>ZZZ_PIB!D93</f>
        <v>België</v>
      </c>
      <c r="C20" s="41">
        <f>ZZZ_PIB!E93</f>
        <v>2</v>
      </c>
      <c r="D20" s="41">
        <f>ZZZ_PIB!F93</f>
        <v>2</v>
      </c>
      <c r="E20" s="41" t="str">
        <f>ZZZ_PIB!G93</f>
        <v>M</v>
      </c>
      <c r="F20" s="41">
        <f>ZZZ_PIB!H93</f>
        <v>1</v>
      </c>
    </row>
    <row r="21" spans="1:6" ht="12.75">
      <c r="A21" s="41" t="str">
        <f>ZZZ_PIB!B103</f>
        <v>Guyana</v>
      </c>
      <c r="B21" s="41" t="str">
        <f>ZZZ_PIB!D103</f>
        <v>Guyana</v>
      </c>
      <c r="C21" s="41">
        <f>ZZZ_PIB!E103</f>
        <v>6</v>
      </c>
      <c r="D21" s="41">
        <f>ZZZ_PIB!F103</f>
        <v>1</v>
      </c>
      <c r="E21" s="41" t="str">
        <f>ZZZ_PIB!G103</f>
        <v>M</v>
      </c>
      <c r="F21" s="41">
        <f>ZZZ_PIB!H103</f>
        <v>1</v>
      </c>
    </row>
    <row r="22" spans="1:6" ht="12.75">
      <c r="A22" s="41" t="str">
        <f>ZZZ_PIB!B21</f>
        <v>Ierland</v>
      </c>
      <c r="B22" s="41" t="str">
        <f>ZZZ_PIB!D21</f>
        <v>Ierland</v>
      </c>
      <c r="C22" s="41">
        <f>ZZZ_PIB!E21</f>
        <v>1</v>
      </c>
      <c r="D22" s="41">
        <f>ZZZ_PIB!F21</f>
        <v>6</v>
      </c>
      <c r="E22" s="41" t="str">
        <f>ZZZ_PIB!G21</f>
        <v>V</v>
      </c>
      <c r="F22" s="41">
        <f>ZZZ_PIB!H21</f>
        <v>1</v>
      </c>
    </row>
    <row r="23" spans="1:6" ht="12.75">
      <c r="A23" s="41" t="str">
        <f>ZZZ_PIB!B80</f>
        <v>India</v>
      </c>
      <c r="B23" s="41" t="str">
        <f>ZZZ_PIB!D80</f>
        <v>België</v>
      </c>
      <c r="C23" s="41">
        <f>ZZZ_PIB!E80</f>
        <v>1</v>
      </c>
      <c r="D23" s="41">
        <f>ZZZ_PIB!F80</f>
        <v>2</v>
      </c>
      <c r="E23" s="41" t="str">
        <f>ZZZ_PIB!G80</f>
        <v>M</v>
      </c>
      <c r="F23" s="41">
        <f>ZZZ_PIB!H80</f>
        <v>2</v>
      </c>
    </row>
    <row r="24" spans="1:6" ht="12.75">
      <c r="A24" s="41" t="str">
        <f>ZZZ_PIB!B81</f>
        <v>India</v>
      </c>
      <c r="B24" s="41" t="str">
        <f>ZZZ_PIB!D81</f>
        <v>België</v>
      </c>
      <c r="C24" s="41">
        <f>ZZZ_PIB!E81</f>
        <v>1</v>
      </c>
      <c r="D24" s="41">
        <f>ZZZ_PIB!F81</f>
        <v>2</v>
      </c>
      <c r="E24" s="41" t="str">
        <f>ZZZ_PIB!G81</f>
        <v>V</v>
      </c>
      <c r="F24" s="41">
        <f>ZZZ_PIB!H81</f>
        <v>1</v>
      </c>
    </row>
    <row r="25" spans="1:6" ht="12.75">
      <c r="A25" s="41" t="str">
        <f>ZZZ_PIB!B86</f>
        <v>Irak</v>
      </c>
      <c r="B25" s="41" t="str">
        <f>ZZZ_PIB!D86</f>
        <v>Irak</v>
      </c>
      <c r="C25" s="41">
        <f>ZZZ_PIB!E86</f>
        <v>1</v>
      </c>
      <c r="D25" s="41">
        <f>ZZZ_PIB!F86</f>
        <v>2</v>
      </c>
      <c r="E25" s="41" t="str">
        <f>ZZZ_PIB!G86</f>
        <v>M</v>
      </c>
      <c r="F25" s="41">
        <f>ZZZ_PIB!H86</f>
        <v>2</v>
      </c>
    </row>
    <row r="26" spans="1:6" ht="12.75">
      <c r="A26" s="41" t="str">
        <f>ZZZ_PIB!B87</f>
        <v>Irak</v>
      </c>
      <c r="B26" s="41" t="str">
        <f>ZZZ_PIB!D87</f>
        <v>Vluchteling van Iraakse herkomst</v>
      </c>
      <c r="C26" s="41">
        <f>ZZZ_PIB!E87</f>
        <v>5</v>
      </c>
      <c r="D26" s="41">
        <f>ZZZ_PIB!F87</f>
        <v>1</v>
      </c>
      <c r="E26" s="41" t="str">
        <f>ZZZ_PIB!G87</f>
        <v>M</v>
      </c>
      <c r="F26" s="41">
        <f>ZZZ_PIB!H87</f>
        <v>1</v>
      </c>
    </row>
    <row r="27" spans="1:6" ht="12.75">
      <c r="A27" s="41" t="str">
        <f>ZZZ_PIB!B50</f>
        <v>Italië</v>
      </c>
      <c r="B27" s="41" t="str">
        <f>ZZZ_PIB!D50</f>
        <v>Italië</v>
      </c>
      <c r="C27" s="41">
        <f>ZZZ_PIB!E50</f>
        <v>1</v>
      </c>
      <c r="D27" s="41">
        <f>ZZZ_PIB!F50</f>
        <v>6</v>
      </c>
      <c r="E27" s="41" t="str">
        <f>ZZZ_PIB!G50</f>
        <v>M</v>
      </c>
      <c r="F27" s="41">
        <f>ZZZ_PIB!H50</f>
        <v>4</v>
      </c>
    </row>
    <row r="28" spans="1:6" ht="12.75">
      <c r="A28" s="41" t="str">
        <f>ZZZ_PIB!B51</f>
        <v>Italië</v>
      </c>
      <c r="B28" s="41" t="str">
        <f>ZZZ_PIB!D51</f>
        <v>Italië</v>
      </c>
      <c r="C28" s="41">
        <f>ZZZ_PIB!E51</f>
        <v>1</v>
      </c>
      <c r="D28" s="41">
        <f>ZZZ_PIB!F51</f>
        <v>6</v>
      </c>
      <c r="E28" s="41" t="str">
        <f>ZZZ_PIB!G51</f>
        <v>V</v>
      </c>
      <c r="F28" s="41">
        <f>ZZZ_PIB!H51</f>
        <v>3</v>
      </c>
    </row>
    <row r="29" spans="1:6" ht="12.75">
      <c r="A29" s="41" t="str">
        <f>ZZZ_PIB!B52</f>
        <v>Italië</v>
      </c>
      <c r="B29" s="41" t="str">
        <f>ZZZ_PIB!D52</f>
        <v>Italië</v>
      </c>
      <c r="C29" s="41">
        <f>ZZZ_PIB!E52</f>
        <v>6</v>
      </c>
      <c r="D29" s="41">
        <f>ZZZ_PIB!F52</f>
        <v>1</v>
      </c>
      <c r="E29" s="41" t="str">
        <f>ZZZ_PIB!G52</f>
        <v>M</v>
      </c>
      <c r="F29" s="41">
        <f>ZZZ_PIB!H52</f>
        <v>4</v>
      </c>
    </row>
    <row r="30" spans="1:6" ht="12.75">
      <c r="A30" s="41" t="str">
        <f>ZZZ_PIB!B53</f>
        <v>Italië</v>
      </c>
      <c r="B30" s="41" t="str">
        <f>ZZZ_PIB!D53</f>
        <v>Italië</v>
      </c>
      <c r="C30" s="41">
        <f>ZZZ_PIB!E53</f>
        <v>6</v>
      </c>
      <c r="D30" s="41">
        <f>ZZZ_PIB!F53</f>
        <v>1</v>
      </c>
      <c r="E30" s="41" t="str">
        <f>ZZZ_PIB!G53</f>
        <v>V</v>
      </c>
      <c r="F30" s="41">
        <f>ZZZ_PIB!H53</f>
        <v>3</v>
      </c>
    </row>
    <row r="31" spans="1:6" ht="12.75">
      <c r="A31" s="41" t="str">
        <f>ZZZ_PIB!B91</f>
        <v>Kameroen</v>
      </c>
      <c r="B31" s="41" t="str">
        <f>ZZZ_PIB!D91</f>
        <v>Kameroen</v>
      </c>
      <c r="C31" s="41">
        <f>ZZZ_PIB!E91</f>
        <v>1</v>
      </c>
      <c r="D31" s="41">
        <f>ZZZ_PIB!F91</f>
        <v>2</v>
      </c>
      <c r="E31" s="41" t="str">
        <f>ZZZ_PIB!G91</f>
        <v>V</v>
      </c>
      <c r="F31" s="41">
        <f>ZZZ_PIB!H91</f>
        <v>1</v>
      </c>
    </row>
    <row r="32" spans="1:6" ht="12.75">
      <c r="A32" s="41" t="str">
        <f>ZZZ_PIB!B77</f>
        <v>Kroatië</v>
      </c>
      <c r="B32" s="41" t="str">
        <f>ZZZ_PIB!D77</f>
        <v>Kroatië</v>
      </c>
      <c r="C32" s="41">
        <f>ZZZ_PIB!E77</f>
        <v>1</v>
      </c>
      <c r="D32" s="41">
        <f>ZZZ_PIB!F77</f>
        <v>6</v>
      </c>
      <c r="E32" s="41" t="str">
        <f>ZZZ_PIB!G77</f>
        <v>V</v>
      </c>
      <c r="F32" s="41">
        <f>ZZZ_PIB!H77</f>
        <v>1</v>
      </c>
    </row>
    <row r="33" spans="1:6" ht="12.75">
      <c r="A33" s="41" t="str">
        <f>ZZZ_PIB!B78</f>
        <v>Kroatië</v>
      </c>
      <c r="B33" s="41" t="str">
        <f>ZZZ_PIB!D78</f>
        <v>Kroatië</v>
      </c>
      <c r="C33" s="41">
        <f>ZZZ_PIB!E78</f>
        <v>6</v>
      </c>
      <c r="D33" s="41">
        <f>ZZZ_PIB!F78</f>
        <v>1</v>
      </c>
      <c r="E33" s="41" t="str">
        <f>ZZZ_PIB!G78</f>
        <v>V</v>
      </c>
      <c r="F33" s="41">
        <f>ZZZ_PIB!H78</f>
        <v>1</v>
      </c>
    </row>
    <row r="34" spans="1:6" ht="12.75">
      <c r="A34" s="41" t="str">
        <f>ZZZ_PIB!B97</f>
        <v>Marokko</v>
      </c>
      <c r="B34" s="41" t="str">
        <f>ZZZ_PIB!D97</f>
        <v>België</v>
      </c>
      <c r="C34" s="41">
        <f>ZZZ_PIB!E97</f>
        <v>1</v>
      </c>
      <c r="D34" s="41">
        <f>ZZZ_PIB!F97</f>
        <v>2</v>
      </c>
      <c r="E34" s="41" t="str">
        <f>ZZZ_PIB!G97</f>
        <v>V</v>
      </c>
      <c r="F34" s="41">
        <f>ZZZ_PIB!H97</f>
        <v>1</v>
      </c>
    </row>
    <row r="35" spans="1:6" ht="12.75">
      <c r="A35" s="41" t="str">
        <f>ZZZ_PIB!B98</f>
        <v>Marokko</v>
      </c>
      <c r="B35" s="41" t="str">
        <f>ZZZ_PIB!D98</f>
        <v>België</v>
      </c>
      <c r="C35" s="41">
        <f>ZZZ_PIB!E98</f>
        <v>2</v>
      </c>
      <c r="D35" s="41">
        <f>ZZZ_PIB!F98</f>
        <v>2</v>
      </c>
      <c r="E35" s="41" t="str">
        <f>ZZZ_PIB!G98</f>
        <v>M</v>
      </c>
      <c r="F35" s="41">
        <f>ZZZ_PIB!H98</f>
        <v>1</v>
      </c>
    </row>
    <row r="36" spans="1:6" ht="12.75">
      <c r="A36" s="41" t="str">
        <f>ZZZ_PIB!B74</f>
        <v>Moldavië (Rep)</v>
      </c>
      <c r="B36" s="41" t="str">
        <f>ZZZ_PIB!D74</f>
        <v>Moldavië (Rep)</v>
      </c>
      <c r="C36" s="41">
        <f>ZZZ_PIB!E74</f>
        <v>1</v>
      </c>
      <c r="D36" s="41">
        <f>ZZZ_PIB!F74</f>
        <v>2</v>
      </c>
      <c r="E36" s="41" t="str">
        <f>ZZZ_PIB!G74</f>
        <v>V</v>
      </c>
      <c r="F36" s="41">
        <f>ZZZ_PIB!H74</f>
        <v>1</v>
      </c>
    </row>
    <row r="37" spans="1:6" ht="12.75">
      <c r="A37" s="41" t="str">
        <f>ZZZ_PIB!B75</f>
        <v>Moldavië (Rep)</v>
      </c>
      <c r="B37" s="41" t="str">
        <f>ZZZ_PIB!D75</f>
        <v>België</v>
      </c>
      <c r="C37" s="41">
        <f>ZZZ_PIB!E75</f>
        <v>2</v>
      </c>
      <c r="D37" s="41">
        <f>ZZZ_PIB!F75</f>
        <v>2</v>
      </c>
      <c r="E37" s="41" t="str">
        <f>ZZZ_PIB!G75</f>
        <v>V</v>
      </c>
      <c r="F37" s="41">
        <f>ZZZ_PIB!H75</f>
        <v>1</v>
      </c>
    </row>
    <row r="38" spans="1:6" ht="12.75">
      <c r="A38" s="41" t="str">
        <f>ZZZ_PIB!B54</f>
        <v>Nederland</v>
      </c>
      <c r="B38" s="41" t="str">
        <f>ZZZ_PIB!D54</f>
        <v>Nederland</v>
      </c>
      <c r="C38" s="41">
        <f>ZZZ_PIB!E54</f>
        <v>0</v>
      </c>
      <c r="D38" s="41">
        <f>ZZZ_PIB!F54</f>
        <v>6</v>
      </c>
      <c r="E38" s="41" t="str">
        <f>ZZZ_PIB!G54</f>
        <v>M</v>
      </c>
      <c r="F38" s="41">
        <f>ZZZ_PIB!H54</f>
        <v>3</v>
      </c>
    </row>
    <row r="39" spans="1:6" ht="12.75">
      <c r="A39" s="41" t="str">
        <f>ZZZ_PIB!B55</f>
        <v>Nederland</v>
      </c>
      <c r="B39" s="41" t="str">
        <f>ZZZ_PIB!D55</f>
        <v>Nederland</v>
      </c>
      <c r="C39" s="41">
        <f>ZZZ_PIB!E55</f>
        <v>1</v>
      </c>
      <c r="D39" s="41">
        <f>ZZZ_PIB!F55</f>
        <v>0</v>
      </c>
      <c r="E39" s="41" t="str">
        <f>ZZZ_PIB!G55</f>
        <v>M</v>
      </c>
      <c r="F39" s="41">
        <f>ZZZ_PIB!H55</f>
        <v>17</v>
      </c>
    </row>
    <row r="40" spans="1:6" ht="12.75">
      <c r="A40" s="41" t="str">
        <f>ZZZ_PIB!B56</f>
        <v>Nederland</v>
      </c>
      <c r="B40" s="41" t="str">
        <f>ZZZ_PIB!D56</f>
        <v>Nederland</v>
      </c>
      <c r="C40" s="41">
        <f>ZZZ_PIB!E56</f>
        <v>1</v>
      </c>
      <c r="D40" s="41">
        <f>ZZZ_PIB!F56</f>
        <v>0</v>
      </c>
      <c r="E40" s="41" t="str">
        <f>ZZZ_PIB!G56</f>
        <v>V</v>
      </c>
      <c r="F40" s="41">
        <f>ZZZ_PIB!H56</f>
        <v>8</v>
      </c>
    </row>
    <row r="41" spans="1:6" ht="12.75">
      <c r="A41" s="41" t="str">
        <f>ZZZ_PIB!B57</f>
        <v>Nederland</v>
      </c>
      <c r="B41" s="41" t="str">
        <f>ZZZ_PIB!D57</f>
        <v>Nederland</v>
      </c>
      <c r="C41" s="41">
        <f>ZZZ_PIB!E57</f>
        <v>1</v>
      </c>
      <c r="D41" s="41">
        <f>ZZZ_PIB!F57</f>
        <v>2</v>
      </c>
      <c r="E41" s="41" t="str">
        <f>ZZZ_PIB!G57</f>
        <v>M</v>
      </c>
      <c r="F41" s="41">
        <f>ZZZ_PIB!H57</f>
        <v>4</v>
      </c>
    </row>
    <row r="42" spans="1:6" ht="12.75">
      <c r="A42" s="41" t="str">
        <f>ZZZ_PIB!B58</f>
        <v>Nederland</v>
      </c>
      <c r="B42" s="41" t="str">
        <f>ZZZ_PIB!D58</f>
        <v>Nederland</v>
      </c>
      <c r="C42" s="41">
        <f>ZZZ_PIB!E58</f>
        <v>1</v>
      </c>
      <c r="D42" s="41">
        <f>ZZZ_PIB!F58</f>
        <v>2</v>
      </c>
      <c r="E42" s="41" t="str">
        <f>ZZZ_PIB!G58</f>
        <v>V</v>
      </c>
      <c r="F42" s="41">
        <f>ZZZ_PIB!H58</f>
        <v>2</v>
      </c>
    </row>
    <row r="43" spans="1:6" ht="12.75">
      <c r="A43" s="41" t="str">
        <f>ZZZ_PIB!B59</f>
        <v>Nederland</v>
      </c>
      <c r="B43" s="41" t="str">
        <f>ZZZ_PIB!D59</f>
        <v>Nederland</v>
      </c>
      <c r="C43" s="41">
        <f>ZZZ_PIB!E59</f>
        <v>1</v>
      </c>
      <c r="D43" s="41">
        <f>ZZZ_PIB!F59</f>
        <v>6</v>
      </c>
      <c r="E43" s="41" t="str">
        <f>ZZZ_PIB!G59</f>
        <v>M</v>
      </c>
      <c r="F43" s="41">
        <f>ZZZ_PIB!H59</f>
        <v>108</v>
      </c>
    </row>
    <row r="44" spans="1:6" ht="12.75">
      <c r="A44" s="41" t="str">
        <f>ZZZ_PIB!B60</f>
        <v>Nederland</v>
      </c>
      <c r="B44" s="41" t="str">
        <f>ZZZ_PIB!D60</f>
        <v>Nederland</v>
      </c>
      <c r="C44" s="41">
        <f>ZZZ_PIB!E60</f>
        <v>1</v>
      </c>
      <c r="D44" s="41">
        <f>ZZZ_PIB!F60</f>
        <v>6</v>
      </c>
      <c r="E44" s="41" t="str">
        <f>ZZZ_PIB!G60</f>
        <v>V</v>
      </c>
      <c r="F44" s="41">
        <f>ZZZ_PIB!H60</f>
        <v>93</v>
      </c>
    </row>
    <row r="45" spans="1:6" ht="12.75">
      <c r="A45" s="41" t="str">
        <f>ZZZ_PIB!B61</f>
        <v>Nederland</v>
      </c>
      <c r="B45" s="41" t="str">
        <f>ZZZ_PIB!D61</f>
        <v>Nederland</v>
      </c>
      <c r="C45" s="41">
        <f>ZZZ_PIB!E61</f>
        <v>2</v>
      </c>
      <c r="D45" s="41">
        <f>ZZZ_PIB!F61</f>
        <v>6</v>
      </c>
      <c r="E45" s="41" t="str">
        <f>ZZZ_PIB!G61</f>
        <v>M</v>
      </c>
      <c r="F45" s="41">
        <f>ZZZ_PIB!H61</f>
        <v>5</v>
      </c>
    </row>
    <row r="46" spans="1:6" ht="12.75">
      <c r="A46" s="41" t="str">
        <f>ZZZ_PIB!B62</f>
        <v>Nederland</v>
      </c>
      <c r="B46" s="41" t="str">
        <f>ZZZ_PIB!D62</f>
        <v>Nederland</v>
      </c>
      <c r="C46" s="41">
        <f>ZZZ_PIB!E62</f>
        <v>2</v>
      </c>
      <c r="D46" s="41">
        <f>ZZZ_PIB!F62</f>
        <v>6</v>
      </c>
      <c r="E46" s="41" t="str">
        <f>ZZZ_PIB!G62</f>
        <v>V</v>
      </c>
      <c r="F46" s="41">
        <f>ZZZ_PIB!H62</f>
        <v>7</v>
      </c>
    </row>
    <row r="47" spans="1:6" ht="12.75">
      <c r="A47" s="41" t="str">
        <f>ZZZ_PIB!B63</f>
        <v>Nederland</v>
      </c>
      <c r="B47" s="41" t="str">
        <f>ZZZ_PIB!D63</f>
        <v>Nederland</v>
      </c>
      <c r="C47" s="41">
        <f>ZZZ_PIB!E63</f>
        <v>6</v>
      </c>
      <c r="D47" s="41">
        <f>ZZZ_PIB!F63</f>
        <v>1</v>
      </c>
      <c r="E47" s="41" t="str">
        <f>ZZZ_PIB!G63</f>
        <v>M</v>
      </c>
      <c r="F47" s="41">
        <f>ZZZ_PIB!H63</f>
        <v>108</v>
      </c>
    </row>
    <row r="48" spans="1:6" ht="12.75">
      <c r="A48" s="41" t="str">
        <f>ZZZ_PIB!B64</f>
        <v>Nederland</v>
      </c>
      <c r="B48" s="41" t="str">
        <f>ZZZ_PIB!D64</f>
        <v>Nederland</v>
      </c>
      <c r="C48" s="41">
        <f>ZZZ_PIB!E64</f>
        <v>6</v>
      </c>
      <c r="D48" s="41">
        <f>ZZZ_PIB!F64</f>
        <v>1</v>
      </c>
      <c r="E48" s="41" t="str">
        <f>ZZZ_PIB!G64</f>
        <v>V</v>
      </c>
      <c r="F48" s="41">
        <f>ZZZ_PIB!H64</f>
        <v>96</v>
      </c>
    </row>
    <row r="49" spans="1:6" ht="12.75">
      <c r="A49" s="41" t="str">
        <f>ZZZ_PIB!B65</f>
        <v>Nederland</v>
      </c>
      <c r="B49" s="41" t="str">
        <f>ZZZ_PIB!D65</f>
        <v>België</v>
      </c>
      <c r="C49" s="41">
        <f>ZZZ_PIB!E65</f>
        <v>1</v>
      </c>
      <c r="D49" s="41">
        <f>ZZZ_PIB!F65</f>
        <v>2</v>
      </c>
      <c r="E49" s="41" t="str">
        <f>ZZZ_PIB!G65</f>
        <v>V</v>
      </c>
      <c r="F49" s="41">
        <f>ZZZ_PIB!H65</f>
        <v>1</v>
      </c>
    </row>
    <row r="50" spans="1:6" ht="12.75">
      <c r="A50" s="41" t="str">
        <f>ZZZ_PIB!B66</f>
        <v>Nederland</v>
      </c>
      <c r="B50" s="41" t="str">
        <f>ZZZ_PIB!D66</f>
        <v>België</v>
      </c>
      <c r="C50" s="41">
        <f>ZZZ_PIB!E66</f>
        <v>2</v>
      </c>
      <c r="D50" s="41">
        <f>ZZZ_PIB!F66</f>
        <v>2</v>
      </c>
      <c r="E50" s="41" t="str">
        <f>ZZZ_PIB!G66</f>
        <v>V</v>
      </c>
      <c r="F50" s="41">
        <f>ZZZ_PIB!H66</f>
        <v>1</v>
      </c>
    </row>
    <row r="51" spans="1:6" ht="12.75">
      <c r="A51" s="41" t="str">
        <f>ZZZ_PIB!B94</f>
        <v>Niger</v>
      </c>
      <c r="B51" s="41" t="str">
        <f>ZZZ_PIB!D94</f>
        <v>Niger</v>
      </c>
      <c r="C51" s="41">
        <f>ZZZ_PIB!E94</f>
        <v>1</v>
      </c>
      <c r="D51" s="41">
        <f>ZZZ_PIB!F94</f>
        <v>2</v>
      </c>
      <c r="E51" s="41" t="str">
        <f>ZZZ_PIB!G94</f>
        <v>V</v>
      </c>
      <c r="F51" s="41">
        <f>ZZZ_PIB!H94</f>
        <v>1</v>
      </c>
    </row>
    <row r="52" spans="1:6" ht="12.75">
      <c r="A52" s="41" t="str">
        <f>ZZZ_PIB!B22</f>
        <v>Noorwegen</v>
      </c>
      <c r="B52" s="41" t="str">
        <f>ZZZ_PIB!D22</f>
        <v>Noorwegen</v>
      </c>
      <c r="C52" s="41">
        <f>ZZZ_PIB!E22</f>
        <v>1</v>
      </c>
      <c r="D52" s="41">
        <f>ZZZ_PIB!F22</f>
        <v>6</v>
      </c>
      <c r="E52" s="41" t="str">
        <f>ZZZ_PIB!G22</f>
        <v>M</v>
      </c>
      <c r="F52" s="41">
        <f>ZZZ_PIB!H22</f>
        <v>1</v>
      </c>
    </row>
    <row r="53" spans="1:6" ht="12.75">
      <c r="A53" s="41" t="str">
        <f>ZZZ_PIB!B23</f>
        <v>Noorwegen</v>
      </c>
      <c r="B53" s="41" t="str">
        <f>ZZZ_PIB!D23</f>
        <v>Noorwegen</v>
      </c>
      <c r="C53" s="41">
        <f>ZZZ_PIB!E23</f>
        <v>6</v>
      </c>
      <c r="D53" s="41">
        <f>ZZZ_PIB!F23</f>
        <v>1</v>
      </c>
      <c r="E53" s="41" t="str">
        <f>ZZZ_PIB!G23</f>
        <v>M</v>
      </c>
      <c r="F53" s="41">
        <f>ZZZ_PIB!H23</f>
        <v>1</v>
      </c>
    </row>
    <row r="54" spans="1:6" ht="12.75">
      <c r="A54" s="41" t="str">
        <f>ZZZ_PIB!B72</f>
        <v>Oekraïne</v>
      </c>
      <c r="B54" s="41" t="str">
        <f>ZZZ_PIB!D72</f>
        <v>Oekraïne</v>
      </c>
      <c r="C54" s="41">
        <f>ZZZ_PIB!E72</f>
        <v>5</v>
      </c>
      <c r="D54" s="41">
        <f>ZZZ_PIB!F72</f>
        <v>1</v>
      </c>
      <c r="E54" s="41" t="str">
        <f>ZZZ_PIB!G72</f>
        <v>V</v>
      </c>
      <c r="F54" s="41">
        <f>ZZZ_PIB!H72</f>
        <v>1</v>
      </c>
    </row>
    <row r="55" spans="1:6" ht="12.75">
      <c r="A55" s="41" t="str">
        <f>ZZZ_PIB!B73</f>
        <v>Oekraïne</v>
      </c>
      <c r="B55" s="41" t="str">
        <f>ZZZ_PIB!D73</f>
        <v>België</v>
      </c>
      <c r="C55" s="41">
        <f>ZZZ_PIB!E73</f>
        <v>2</v>
      </c>
      <c r="D55" s="41">
        <f>ZZZ_PIB!F73</f>
        <v>2</v>
      </c>
      <c r="E55" s="41" t="str">
        <f>ZZZ_PIB!G73</f>
        <v>V</v>
      </c>
      <c r="F55" s="41">
        <f>ZZZ_PIB!H73</f>
        <v>1</v>
      </c>
    </row>
    <row r="56" spans="1:6" ht="12.75">
      <c r="A56" s="41" t="str">
        <f>ZZZ_PIB!B108</f>
        <v>Onbepaald</v>
      </c>
      <c r="B56" s="41" t="str">
        <f>ZZZ_PIB!D108</f>
        <v>Onbepaald</v>
      </c>
      <c r="C56" s="41">
        <f>ZZZ_PIB!E108</f>
        <v>1</v>
      </c>
      <c r="D56" s="41">
        <f>ZZZ_PIB!F108</f>
        <v>0</v>
      </c>
      <c r="E56" s="41" t="str">
        <f>ZZZ_PIB!G108</f>
        <v>M</v>
      </c>
      <c r="F56" s="41">
        <f>ZZZ_PIB!H108</f>
        <v>1</v>
      </c>
    </row>
    <row r="57" spans="1:6" ht="12.75">
      <c r="A57" s="41" t="str">
        <f>ZZZ_PIB!B24</f>
        <v>Polen ( Rep. )</v>
      </c>
      <c r="B57" s="41" t="str">
        <f>ZZZ_PIB!D24</f>
        <v>Polen ( Rep. )</v>
      </c>
      <c r="C57" s="41">
        <f>ZZZ_PIB!E24</f>
        <v>1</v>
      </c>
      <c r="D57" s="41">
        <f>ZZZ_PIB!F24</f>
        <v>0</v>
      </c>
      <c r="E57" s="41" t="str">
        <f>ZZZ_PIB!G24</f>
        <v>M</v>
      </c>
      <c r="F57" s="41">
        <f>ZZZ_PIB!H24</f>
        <v>2</v>
      </c>
    </row>
    <row r="58" spans="1:6" ht="12.75">
      <c r="A58" s="41" t="str">
        <f>ZZZ_PIB!B25</f>
        <v>Polen ( Rep. )</v>
      </c>
      <c r="B58" s="41" t="str">
        <f>ZZZ_PIB!D25</f>
        <v>Polen ( Rep. )</v>
      </c>
      <c r="C58" s="41">
        <f>ZZZ_PIB!E25</f>
        <v>1</v>
      </c>
      <c r="D58" s="41">
        <f>ZZZ_PIB!F25</f>
        <v>0</v>
      </c>
      <c r="E58" s="41" t="str">
        <f>ZZZ_PIB!G25</f>
        <v>V</v>
      </c>
      <c r="F58" s="41">
        <f>ZZZ_PIB!H25</f>
        <v>1</v>
      </c>
    </row>
    <row r="59" spans="1:6" ht="12.75">
      <c r="A59" s="41" t="str">
        <f>ZZZ_PIB!B26</f>
        <v>Polen ( Rep. )</v>
      </c>
      <c r="B59" s="41" t="str">
        <f>ZZZ_PIB!D26</f>
        <v>Polen ( Rep. )</v>
      </c>
      <c r="C59" s="41">
        <f>ZZZ_PIB!E26</f>
        <v>1</v>
      </c>
      <c r="D59" s="41">
        <f>ZZZ_PIB!F26</f>
        <v>2</v>
      </c>
      <c r="E59" s="41" t="str">
        <f>ZZZ_PIB!G26</f>
        <v>V</v>
      </c>
      <c r="F59" s="41">
        <f>ZZZ_PIB!H26</f>
        <v>2</v>
      </c>
    </row>
    <row r="60" spans="1:6" ht="12.75">
      <c r="A60" s="41" t="str">
        <f>ZZZ_PIB!B27</f>
        <v>Polen ( Rep. )</v>
      </c>
      <c r="B60" s="41" t="str">
        <f>ZZZ_PIB!D27</f>
        <v>Polen ( Rep. )</v>
      </c>
      <c r="C60" s="41">
        <f>ZZZ_PIB!E27</f>
        <v>1</v>
      </c>
      <c r="D60" s="41">
        <f>ZZZ_PIB!F27</f>
        <v>6</v>
      </c>
      <c r="E60" s="41" t="str">
        <f>ZZZ_PIB!G27</f>
        <v>M</v>
      </c>
      <c r="F60" s="41">
        <f>ZZZ_PIB!H27</f>
        <v>22</v>
      </c>
    </row>
    <row r="61" spans="1:6" ht="12.75">
      <c r="A61" s="41" t="str">
        <f>ZZZ_PIB!B28</f>
        <v>Polen ( Rep. )</v>
      </c>
      <c r="B61" s="41" t="str">
        <f>ZZZ_PIB!D28</f>
        <v>Polen ( Rep. )</v>
      </c>
      <c r="C61" s="41">
        <f>ZZZ_PIB!E28</f>
        <v>1</v>
      </c>
      <c r="D61" s="41">
        <f>ZZZ_PIB!F28</f>
        <v>6</v>
      </c>
      <c r="E61" s="41" t="str">
        <f>ZZZ_PIB!G28</f>
        <v>V</v>
      </c>
      <c r="F61" s="41">
        <f>ZZZ_PIB!H28</f>
        <v>15</v>
      </c>
    </row>
    <row r="62" spans="1:6" ht="12.75">
      <c r="A62" s="41" t="str">
        <f>ZZZ_PIB!B29</f>
        <v>Polen ( Rep. )</v>
      </c>
      <c r="B62" s="41" t="str">
        <f>ZZZ_PIB!D29</f>
        <v>Polen ( Rep. )</v>
      </c>
      <c r="C62" s="41">
        <f>ZZZ_PIB!E29</f>
        <v>6</v>
      </c>
      <c r="D62" s="41">
        <f>ZZZ_PIB!F29</f>
        <v>1</v>
      </c>
      <c r="E62" s="41" t="str">
        <f>ZZZ_PIB!G29</f>
        <v>M</v>
      </c>
      <c r="F62" s="41">
        <f>ZZZ_PIB!H29</f>
        <v>21</v>
      </c>
    </row>
    <row r="63" spans="1:6" ht="12.75">
      <c r="A63" s="41" t="str">
        <f>ZZZ_PIB!B30</f>
        <v>Polen ( Rep. )</v>
      </c>
      <c r="B63" s="41" t="str">
        <f>ZZZ_PIB!D30</f>
        <v>Polen ( Rep. )</v>
      </c>
      <c r="C63" s="41">
        <f>ZZZ_PIB!E30</f>
        <v>6</v>
      </c>
      <c r="D63" s="41">
        <f>ZZZ_PIB!F30</f>
        <v>1</v>
      </c>
      <c r="E63" s="41" t="str">
        <f>ZZZ_PIB!G30</f>
        <v>V</v>
      </c>
      <c r="F63" s="41">
        <f>ZZZ_PIB!H30</f>
        <v>13</v>
      </c>
    </row>
    <row r="64" spans="1:6" ht="12.75">
      <c r="A64" s="41" t="str">
        <f>ZZZ_PIB!B31</f>
        <v>Portugal</v>
      </c>
      <c r="B64" s="41" t="str">
        <f>ZZZ_PIB!D31</f>
        <v>Portugal</v>
      </c>
      <c r="C64" s="41">
        <f>ZZZ_PIB!E31</f>
        <v>1</v>
      </c>
      <c r="D64" s="41">
        <f>ZZZ_PIB!F31</f>
        <v>2</v>
      </c>
      <c r="E64" s="41" t="str">
        <f>ZZZ_PIB!G31</f>
        <v>V</v>
      </c>
      <c r="F64" s="41">
        <f>ZZZ_PIB!H31</f>
        <v>1</v>
      </c>
    </row>
    <row r="65" spans="1:6" ht="12.75">
      <c r="A65" s="41" t="str">
        <f>ZZZ_PIB!B32</f>
        <v>Portugal</v>
      </c>
      <c r="B65" s="41" t="str">
        <f>ZZZ_PIB!D32</f>
        <v>Portugal</v>
      </c>
      <c r="C65" s="41">
        <f>ZZZ_PIB!E32</f>
        <v>1</v>
      </c>
      <c r="D65" s="41">
        <f>ZZZ_PIB!F32</f>
        <v>6</v>
      </c>
      <c r="E65" s="41" t="str">
        <f>ZZZ_PIB!G32</f>
        <v>M</v>
      </c>
      <c r="F65" s="41">
        <f>ZZZ_PIB!H32</f>
        <v>8</v>
      </c>
    </row>
    <row r="66" spans="1:6" ht="12.75">
      <c r="A66" s="41" t="str">
        <f>ZZZ_PIB!B33</f>
        <v>Portugal</v>
      </c>
      <c r="B66" s="41" t="str">
        <f>ZZZ_PIB!D33</f>
        <v>Portugal</v>
      </c>
      <c r="C66" s="41">
        <f>ZZZ_PIB!E33</f>
        <v>1</v>
      </c>
      <c r="D66" s="41">
        <f>ZZZ_PIB!F33</f>
        <v>6</v>
      </c>
      <c r="E66" s="41" t="str">
        <f>ZZZ_PIB!G33</f>
        <v>V</v>
      </c>
      <c r="F66" s="41">
        <f>ZZZ_PIB!H33</f>
        <v>2</v>
      </c>
    </row>
    <row r="67" spans="1:6" ht="12.75">
      <c r="A67" s="41" t="str">
        <f>ZZZ_PIB!B34</f>
        <v>Portugal</v>
      </c>
      <c r="B67" s="41" t="str">
        <f>ZZZ_PIB!D34</f>
        <v>Portugal</v>
      </c>
      <c r="C67" s="41">
        <f>ZZZ_PIB!E34</f>
        <v>6</v>
      </c>
      <c r="D67" s="41">
        <f>ZZZ_PIB!F34</f>
        <v>1</v>
      </c>
      <c r="E67" s="41" t="str">
        <f>ZZZ_PIB!G34</f>
        <v>M</v>
      </c>
      <c r="F67" s="41">
        <f>ZZZ_PIB!H34</f>
        <v>8</v>
      </c>
    </row>
    <row r="68" spans="1:6" ht="12.75">
      <c r="A68" s="41" t="str">
        <f>ZZZ_PIB!B35</f>
        <v>Portugal</v>
      </c>
      <c r="B68" s="41" t="str">
        <f>ZZZ_PIB!D35</f>
        <v>Portugal</v>
      </c>
      <c r="C68" s="41">
        <f>ZZZ_PIB!E35</f>
        <v>6</v>
      </c>
      <c r="D68" s="41">
        <f>ZZZ_PIB!F35</f>
        <v>1</v>
      </c>
      <c r="E68" s="41" t="str">
        <f>ZZZ_PIB!G35</f>
        <v>V</v>
      </c>
      <c r="F68" s="41">
        <f>ZZZ_PIB!H35</f>
        <v>2</v>
      </c>
    </row>
    <row r="69" spans="1:6" ht="12.75">
      <c r="A69" s="41" t="str">
        <f>ZZZ_PIB!B36</f>
        <v>Roemenië</v>
      </c>
      <c r="B69" s="41" t="str">
        <f>ZZZ_PIB!D36</f>
        <v>Roemenië</v>
      </c>
      <c r="C69" s="41">
        <f>ZZZ_PIB!E36</f>
        <v>0</v>
      </c>
      <c r="D69" s="41">
        <f>ZZZ_PIB!F36</f>
        <v>6</v>
      </c>
      <c r="E69" s="41" t="str">
        <f>ZZZ_PIB!G36</f>
        <v>M</v>
      </c>
      <c r="F69" s="41">
        <f>ZZZ_PIB!H36</f>
        <v>2</v>
      </c>
    </row>
    <row r="70" spans="1:6" ht="12.75">
      <c r="A70" s="41" t="str">
        <f>ZZZ_PIB!B37</f>
        <v>Roemenië</v>
      </c>
      <c r="B70" s="41" t="str">
        <f>ZZZ_PIB!D37</f>
        <v>Roemenië</v>
      </c>
      <c r="C70" s="41">
        <f>ZZZ_PIB!E37</f>
        <v>0</v>
      </c>
      <c r="D70" s="41">
        <f>ZZZ_PIB!F37</f>
        <v>6</v>
      </c>
      <c r="E70" s="41" t="str">
        <f>ZZZ_PIB!G37</f>
        <v>V</v>
      </c>
      <c r="F70" s="41">
        <f>ZZZ_PIB!H37</f>
        <v>1</v>
      </c>
    </row>
    <row r="71" spans="1:6" ht="12.75">
      <c r="A71" s="41" t="str">
        <f>ZZZ_PIB!B38</f>
        <v>Roemenië</v>
      </c>
      <c r="B71" s="41" t="str">
        <f>ZZZ_PIB!D38</f>
        <v>Roemenië</v>
      </c>
      <c r="C71" s="41">
        <f>ZZZ_PIB!E38</f>
        <v>1</v>
      </c>
      <c r="D71" s="41">
        <f>ZZZ_PIB!F38</f>
        <v>0</v>
      </c>
      <c r="E71" s="41" t="str">
        <f>ZZZ_PIB!G38</f>
        <v>M</v>
      </c>
      <c r="F71" s="41">
        <f>ZZZ_PIB!H38</f>
        <v>4</v>
      </c>
    </row>
    <row r="72" spans="1:6" ht="12.75">
      <c r="A72" s="41" t="str">
        <f>ZZZ_PIB!B39</f>
        <v>Roemenië</v>
      </c>
      <c r="B72" s="41" t="str">
        <f>ZZZ_PIB!D39</f>
        <v>Roemenië</v>
      </c>
      <c r="C72" s="41">
        <f>ZZZ_PIB!E39</f>
        <v>1</v>
      </c>
      <c r="D72" s="41">
        <f>ZZZ_PIB!F39</f>
        <v>0</v>
      </c>
      <c r="E72" s="41" t="str">
        <f>ZZZ_PIB!G39</f>
        <v>V</v>
      </c>
      <c r="F72" s="41">
        <f>ZZZ_PIB!H39</f>
        <v>2</v>
      </c>
    </row>
    <row r="73" spans="1:6" ht="12.75">
      <c r="A73" s="41" t="str">
        <f>ZZZ_PIB!B40</f>
        <v>Roemenië</v>
      </c>
      <c r="B73" s="41" t="str">
        <f>ZZZ_PIB!D40</f>
        <v>Roemenië</v>
      </c>
      <c r="C73" s="41">
        <f>ZZZ_PIB!E40</f>
        <v>1</v>
      </c>
      <c r="D73" s="41">
        <f>ZZZ_PIB!F40</f>
        <v>2</v>
      </c>
      <c r="E73" s="41" t="str">
        <f>ZZZ_PIB!G40</f>
        <v>M</v>
      </c>
      <c r="F73" s="41">
        <f>ZZZ_PIB!H40</f>
        <v>6</v>
      </c>
    </row>
    <row r="74" spans="1:6" ht="12.75">
      <c r="A74" s="41" t="str">
        <f>ZZZ_PIB!B41</f>
        <v>Roemenië</v>
      </c>
      <c r="B74" s="41" t="str">
        <f>ZZZ_PIB!D41</f>
        <v>Roemenië</v>
      </c>
      <c r="C74" s="41">
        <f>ZZZ_PIB!E41</f>
        <v>1</v>
      </c>
      <c r="D74" s="41">
        <f>ZZZ_PIB!F41</f>
        <v>2</v>
      </c>
      <c r="E74" s="41" t="str">
        <f>ZZZ_PIB!G41</f>
        <v>V</v>
      </c>
      <c r="F74" s="41">
        <f>ZZZ_PIB!H41</f>
        <v>12</v>
      </c>
    </row>
    <row r="75" spans="1:6" ht="12.75">
      <c r="A75" s="41" t="str">
        <f>ZZZ_PIB!B42</f>
        <v>Roemenië</v>
      </c>
      <c r="B75" s="41" t="str">
        <f>ZZZ_PIB!D42</f>
        <v>Roemenië</v>
      </c>
      <c r="C75" s="41">
        <f>ZZZ_PIB!E42</f>
        <v>1</v>
      </c>
      <c r="D75" s="41">
        <f>ZZZ_PIB!F42</f>
        <v>6</v>
      </c>
      <c r="E75" s="41" t="str">
        <f>ZZZ_PIB!G42</f>
        <v>M</v>
      </c>
      <c r="F75" s="41">
        <f>ZZZ_PIB!H42</f>
        <v>82</v>
      </c>
    </row>
    <row r="76" spans="1:6" ht="12.75">
      <c r="A76" s="41" t="str">
        <f>ZZZ_PIB!B43</f>
        <v>Roemenië</v>
      </c>
      <c r="B76" s="41" t="str">
        <f>ZZZ_PIB!D43</f>
        <v>Roemenië</v>
      </c>
      <c r="C76" s="41">
        <f>ZZZ_PIB!E43</f>
        <v>1</v>
      </c>
      <c r="D76" s="41">
        <f>ZZZ_PIB!F43</f>
        <v>6</v>
      </c>
      <c r="E76" s="41" t="str">
        <f>ZZZ_PIB!G43</f>
        <v>V</v>
      </c>
      <c r="F76" s="41">
        <f>ZZZ_PIB!H43</f>
        <v>51</v>
      </c>
    </row>
    <row r="77" spans="1:6" ht="12.75">
      <c r="A77" s="41" t="str">
        <f>ZZZ_PIB!B44</f>
        <v>Roemenië</v>
      </c>
      <c r="B77" s="41" t="str">
        <f>ZZZ_PIB!D44</f>
        <v>Roemenië</v>
      </c>
      <c r="C77" s="41">
        <f>ZZZ_PIB!E44</f>
        <v>6</v>
      </c>
      <c r="D77" s="41">
        <f>ZZZ_PIB!F44</f>
        <v>1</v>
      </c>
      <c r="E77" s="41" t="str">
        <f>ZZZ_PIB!G44</f>
        <v>M</v>
      </c>
      <c r="F77" s="41">
        <f>ZZZ_PIB!H44</f>
        <v>78</v>
      </c>
    </row>
    <row r="78" spans="1:6" ht="12.75">
      <c r="A78" s="41" t="str">
        <f>ZZZ_PIB!B45</f>
        <v>Roemenië</v>
      </c>
      <c r="B78" s="41" t="str">
        <f>ZZZ_PIB!D45</f>
        <v>Roemenië</v>
      </c>
      <c r="C78" s="41">
        <f>ZZZ_PIB!E45</f>
        <v>6</v>
      </c>
      <c r="D78" s="41">
        <f>ZZZ_PIB!F45</f>
        <v>1</v>
      </c>
      <c r="E78" s="41" t="str">
        <f>ZZZ_PIB!G45</f>
        <v>V</v>
      </c>
      <c r="F78" s="41">
        <f>ZZZ_PIB!H45</f>
        <v>50</v>
      </c>
    </row>
    <row r="79" spans="1:6" ht="12.75">
      <c r="A79" s="41" t="str">
        <f>ZZZ_PIB!B46</f>
        <v>Roemenië</v>
      </c>
      <c r="B79" s="41" t="str">
        <f>ZZZ_PIB!D46</f>
        <v>België</v>
      </c>
      <c r="C79" s="41">
        <f>ZZZ_PIB!E46</f>
        <v>1</v>
      </c>
      <c r="D79" s="41">
        <f>ZZZ_PIB!F46</f>
        <v>2</v>
      </c>
      <c r="E79" s="41" t="str">
        <f>ZZZ_PIB!G46</f>
        <v>M</v>
      </c>
      <c r="F79" s="41">
        <f>ZZZ_PIB!H46</f>
        <v>14</v>
      </c>
    </row>
    <row r="80" spans="1:6" ht="12.75">
      <c r="A80" s="41" t="str">
        <f>ZZZ_PIB!B47</f>
        <v>Roemenië</v>
      </c>
      <c r="B80" s="41" t="str">
        <f>ZZZ_PIB!D47</f>
        <v>België</v>
      </c>
      <c r="C80" s="41">
        <f>ZZZ_PIB!E47</f>
        <v>1</v>
      </c>
      <c r="D80" s="41">
        <f>ZZZ_PIB!F47</f>
        <v>2</v>
      </c>
      <c r="E80" s="41" t="str">
        <f>ZZZ_PIB!G47</f>
        <v>V</v>
      </c>
      <c r="F80" s="41">
        <f>ZZZ_PIB!H47</f>
        <v>9</v>
      </c>
    </row>
    <row r="81" spans="1:6" ht="12.75">
      <c r="A81" s="41" t="str">
        <f>ZZZ_PIB!B48</f>
        <v>Roemenië</v>
      </c>
      <c r="B81" s="41" t="str">
        <f>ZZZ_PIB!D48</f>
        <v>België</v>
      </c>
      <c r="C81" s="41">
        <f>ZZZ_PIB!E48</f>
        <v>2</v>
      </c>
      <c r="D81" s="41">
        <f>ZZZ_PIB!F48</f>
        <v>2</v>
      </c>
      <c r="E81" s="41" t="str">
        <f>ZZZ_PIB!G48</f>
        <v>V</v>
      </c>
      <c r="F81" s="41">
        <f>ZZZ_PIB!H48</f>
        <v>2</v>
      </c>
    </row>
    <row r="82" spans="1:6" ht="12.75">
      <c r="A82" s="41" t="str">
        <f>ZZZ_PIB!B76</f>
        <v>Russische Federatie</v>
      </c>
      <c r="B82" s="41" t="str">
        <f>ZZZ_PIB!D76</f>
        <v>België</v>
      </c>
      <c r="C82" s="41">
        <f>ZZZ_PIB!E76</f>
        <v>2</v>
      </c>
      <c r="D82" s="41">
        <f>ZZZ_PIB!F76</f>
        <v>2</v>
      </c>
      <c r="E82" s="41" t="str">
        <f>ZZZ_PIB!G76</f>
        <v>V</v>
      </c>
      <c r="F82" s="41">
        <f>ZZZ_PIB!H76</f>
        <v>1</v>
      </c>
    </row>
    <row r="83" spans="1:6" ht="12.75">
      <c r="A83" s="41" t="str">
        <f>ZZZ_PIB!B69</f>
        <v>Slowakije</v>
      </c>
      <c r="B83" s="41" t="str">
        <f>ZZZ_PIB!D69</f>
        <v>Slowakije</v>
      </c>
      <c r="C83" s="41">
        <f>ZZZ_PIB!E69</f>
        <v>1</v>
      </c>
      <c r="D83" s="41">
        <f>ZZZ_PIB!F69</f>
        <v>6</v>
      </c>
      <c r="E83" s="41" t="str">
        <f>ZZZ_PIB!G69</f>
        <v>M</v>
      </c>
      <c r="F83" s="41">
        <f>ZZZ_PIB!H69</f>
        <v>1</v>
      </c>
    </row>
    <row r="84" spans="1:6" ht="12.75">
      <c r="A84" s="41" t="str">
        <f>ZZZ_PIB!B70</f>
        <v>Slowakije</v>
      </c>
      <c r="B84" s="41" t="str">
        <f>ZZZ_PIB!D70</f>
        <v>Slowakije</v>
      </c>
      <c r="C84" s="41">
        <f>ZZZ_PIB!E70</f>
        <v>1</v>
      </c>
      <c r="D84" s="41">
        <f>ZZZ_PIB!F70</f>
        <v>6</v>
      </c>
      <c r="E84" s="41" t="str">
        <f>ZZZ_PIB!G70</f>
        <v>V</v>
      </c>
      <c r="F84" s="41">
        <f>ZZZ_PIB!H70</f>
        <v>1</v>
      </c>
    </row>
    <row r="85" spans="1:6" ht="12.75">
      <c r="A85" s="41" t="str">
        <f>ZZZ_PIB!B71</f>
        <v>Slowakije</v>
      </c>
      <c r="B85" s="41" t="str">
        <f>ZZZ_PIB!D71</f>
        <v>Slowakije</v>
      </c>
      <c r="C85" s="41">
        <f>ZZZ_PIB!E71</f>
        <v>6</v>
      </c>
      <c r="D85" s="41">
        <f>ZZZ_PIB!F71</f>
        <v>1</v>
      </c>
      <c r="E85" s="41" t="str">
        <f>ZZZ_PIB!G71</f>
        <v>V</v>
      </c>
      <c r="F85" s="41">
        <f>ZZZ_PIB!H71</f>
        <v>1</v>
      </c>
    </row>
    <row r="86" spans="1:6" ht="12.75">
      <c r="A86" s="41" t="str">
        <f>ZZZ_PIB!B7</f>
        <v>Spanje</v>
      </c>
      <c r="B86" s="41" t="str">
        <f>ZZZ_PIB!D7</f>
        <v>Spanje</v>
      </c>
      <c r="C86" s="41">
        <f>ZZZ_PIB!E7</f>
        <v>1</v>
      </c>
      <c r="D86" s="41">
        <f>ZZZ_PIB!F7</f>
        <v>6</v>
      </c>
      <c r="E86" s="41" t="str">
        <f>ZZZ_PIB!G7</f>
        <v>M</v>
      </c>
      <c r="F86" s="41">
        <f>ZZZ_PIB!H7</f>
        <v>1</v>
      </c>
    </row>
    <row r="87" spans="1:6" ht="12.75">
      <c r="A87" s="41" t="str">
        <f>ZZZ_PIB!B8</f>
        <v>Spanje</v>
      </c>
      <c r="B87" s="41" t="str">
        <f>ZZZ_PIB!D8</f>
        <v>Spanje</v>
      </c>
      <c r="C87" s="41">
        <f>ZZZ_PIB!E8</f>
        <v>1</v>
      </c>
      <c r="D87" s="41">
        <f>ZZZ_PIB!F8</f>
        <v>6</v>
      </c>
      <c r="E87" s="41" t="str">
        <f>ZZZ_PIB!G8</f>
        <v>V</v>
      </c>
      <c r="F87" s="41">
        <f>ZZZ_PIB!H8</f>
        <v>1</v>
      </c>
    </row>
    <row r="88" spans="1:6" ht="12.75">
      <c r="A88" s="41" t="str">
        <f>ZZZ_PIB!B9</f>
        <v>Spanje</v>
      </c>
      <c r="B88" s="41" t="str">
        <f>ZZZ_PIB!D9</f>
        <v>Spanje</v>
      </c>
      <c r="C88" s="41">
        <f>ZZZ_PIB!E9</f>
        <v>6</v>
      </c>
      <c r="D88" s="41">
        <f>ZZZ_PIB!F9</f>
        <v>1</v>
      </c>
      <c r="E88" s="41" t="str">
        <f>ZZZ_PIB!G9</f>
        <v>M</v>
      </c>
      <c r="F88" s="41">
        <f>ZZZ_PIB!H9</f>
        <v>1</v>
      </c>
    </row>
    <row r="89" spans="1:6" ht="12.75">
      <c r="A89" s="41" t="str">
        <f>ZZZ_PIB!B10</f>
        <v>Spanje</v>
      </c>
      <c r="B89" s="41" t="str">
        <f>ZZZ_PIB!D10</f>
        <v>Spanje</v>
      </c>
      <c r="C89" s="41">
        <f>ZZZ_PIB!E10</f>
        <v>6</v>
      </c>
      <c r="D89" s="41">
        <f>ZZZ_PIB!F10</f>
        <v>1</v>
      </c>
      <c r="E89" s="41" t="str">
        <f>ZZZ_PIB!G10</f>
        <v>V</v>
      </c>
      <c r="F89" s="41">
        <f>ZZZ_PIB!H10</f>
        <v>1</v>
      </c>
    </row>
    <row r="90" spans="1:6" ht="12.75">
      <c r="A90" s="41" t="str">
        <f>ZZZ_PIB!B104</f>
        <v>Suriname</v>
      </c>
      <c r="B90" s="41" t="str">
        <f>ZZZ_PIB!D104</f>
        <v>Suriname</v>
      </c>
      <c r="C90" s="41">
        <f>ZZZ_PIB!E104</f>
        <v>1</v>
      </c>
      <c r="D90" s="41">
        <f>ZZZ_PIB!F104</f>
        <v>2</v>
      </c>
      <c r="E90" s="41" t="str">
        <f>ZZZ_PIB!G104</f>
        <v>M</v>
      </c>
      <c r="F90" s="41">
        <f>ZZZ_PIB!H104</f>
        <v>1</v>
      </c>
    </row>
    <row r="91" spans="1:6" ht="12.75">
      <c r="A91" s="41" t="str">
        <f>ZZZ_PIB!B105</f>
        <v>Suriname</v>
      </c>
      <c r="B91" s="41" t="str">
        <f>ZZZ_PIB!D105</f>
        <v>Suriname</v>
      </c>
      <c r="C91" s="41">
        <f>ZZZ_PIB!E105</f>
        <v>1</v>
      </c>
      <c r="D91" s="41">
        <f>ZZZ_PIB!F105</f>
        <v>6</v>
      </c>
      <c r="E91" s="41" t="str">
        <f>ZZZ_PIB!G105</f>
        <v>V</v>
      </c>
      <c r="F91" s="41">
        <f>ZZZ_PIB!H105</f>
        <v>1</v>
      </c>
    </row>
    <row r="92" spans="1:6" ht="12.75">
      <c r="A92" s="41" t="str">
        <f>ZZZ_PIB!B106</f>
        <v>Suriname</v>
      </c>
      <c r="B92" s="41" t="str">
        <f>ZZZ_PIB!D106</f>
        <v>Suriname</v>
      </c>
      <c r="C92" s="41">
        <f>ZZZ_PIB!E106</f>
        <v>6</v>
      </c>
      <c r="D92" s="41">
        <f>ZZZ_PIB!F106</f>
        <v>1</v>
      </c>
      <c r="E92" s="41" t="str">
        <f>ZZZ_PIB!G106</f>
        <v>V</v>
      </c>
      <c r="F92" s="41">
        <f>ZZZ_PIB!H106</f>
        <v>1</v>
      </c>
    </row>
    <row r="93" spans="1:6" ht="12.75">
      <c r="A93" s="41" t="str">
        <f>ZZZ_PIB!B96</f>
        <v>Tanzania /Verenigde Rep./</v>
      </c>
      <c r="B93" s="41" t="str">
        <f>ZZZ_PIB!D96</f>
        <v>België</v>
      </c>
      <c r="C93" s="41">
        <f>ZZZ_PIB!E96</f>
        <v>1</v>
      </c>
      <c r="D93" s="41">
        <f>ZZZ_PIB!F96</f>
        <v>2</v>
      </c>
      <c r="E93" s="41" t="str">
        <f>ZZZ_PIB!G96</f>
        <v>M</v>
      </c>
      <c r="F93" s="41">
        <f>ZZZ_PIB!H96</f>
        <v>2</v>
      </c>
    </row>
    <row r="94" spans="1:6" ht="12.75">
      <c r="A94" s="41" t="str">
        <f>ZZZ_PIB!B82</f>
        <v>Thailand</v>
      </c>
      <c r="B94" s="41" t="str">
        <f>ZZZ_PIB!D82</f>
        <v>België</v>
      </c>
      <c r="C94" s="41">
        <f>ZZZ_PIB!E82</f>
        <v>1</v>
      </c>
      <c r="D94" s="41">
        <f>ZZZ_PIB!F82</f>
        <v>2</v>
      </c>
      <c r="E94" s="41" t="str">
        <f>ZZZ_PIB!G82</f>
        <v>V</v>
      </c>
      <c r="F94" s="41">
        <f>ZZZ_PIB!H82</f>
        <v>1</v>
      </c>
    </row>
    <row r="95" spans="1:6" ht="12.75">
      <c r="A95" s="41" t="str">
        <f>ZZZ_PIB!B83</f>
        <v>Thailand</v>
      </c>
      <c r="B95" s="41" t="str">
        <f>ZZZ_PIB!D83</f>
        <v>België</v>
      </c>
      <c r="C95" s="41">
        <f>ZZZ_PIB!E83</f>
        <v>2</v>
      </c>
      <c r="D95" s="41">
        <f>ZZZ_PIB!F83</f>
        <v>2</v>
      </c>
      <c r="E95" s="41" t="str">
        <f>ZZZ_PIB!G83</f>
        <v>V</v>
      </c>
      <c r="F95" s="41">
        <f>ZZZ_PIB!H83</f>
        <v>1</v>
      </c>
    </row>
    <row r="96" spans="1:6" ht="12.75">
      <c r="A96" s="41" t="str">
        <f>ZZZ_PIB!B84</f>
        <v>Thailand</v>
      </c>
      <c r="B96" s="41" t="str">
        <f>ZZZ_PIB!D84</f>
        <v>Thailand</v>
      </c>
      <c r="C96" s="41">
        <f>ZZZ_PIB!E84</f>
        <v>1</v>
      </c>
      <c r="D96" s="41">
        <f>ZZZ_PIB!F84</f>
        <v>2</v>
      </c>
      <c r="E96" s="41" t="str">
        <f>ZZZ_PIB!G84</f>
        <v>V</v>
      </c>
      <c r="F96" s="41">
        <f>ZZZ_PIB!H84</f>
        <v>2</v>
      </c>
    </row>
    <row r="97" spans="1:6" ht="12.75">
      <c r="A97" s="41" t="str">
        <f>ZZZ_PIB!B68</f>
        <v>Tsjechische Republiek</v>
      </c>
      <c r="B97" s="41" t="str">
        <f>ZZZ_PIB!D68</f>
        <v>Tsjechische Republiek</v>
      </c>
      <c r="C97" s="41">
        <f>ZZZ_PIB!E68</f>
        <v>1</v>
      </c>
      <c r="D97" s="41">
        <f>ZZZ_PIB!F68</f>
        <v>2</v>
      </c>
      <c r="E97" s="41" t="str">
        <f>ZZZ_PIB!G68</f>
        <v>V</v>
      </c>
      <c r="F97" s="41">
        <f>ZZZ_PIB!H68</f>
        <v>1</v>
      </c>
    </row>
    <row r="98" spans="1:6" ht="12.75">
      <c r="A98" s="41" t="str">
        <f>ZZZ_PIB!B67</f>
        <v>Tsjecho-Slovakije</v>
      </c>
      <c r="B98" s="41" t="str">
        <f>ZZZ_PIB!D67</f>
        <v>Tsjecho-Slovakije</v>
      </c>
      <c r="C98" s="41">
        <f>ZZZ_PIB!E67</f>
        <v>1</v>
      </c>
      <c r="D98" s="41">
        <f>ZZZ_PIB!F67</f>
        <v>0</v>
      </c>
      <c r="E98" s="41" t="str">
        <f>ZZZ_PIB!G67</f>
        <v>M</v>
      </c>
      <c r="F98" s="41">
        <f>ZZZ_PIB!H67</f>
        <v>1</v>
      </c>
    </row>
    <row r="99" spans="1:6" ht="12.75">
      <c r="A99" s="41" t="str">
        <f>ZZZ_PIB!B99</f>
        <v>Tunesië</v>
      </c>
      <c r="B99" s="41" t="str">
        <f>ZZZ_PIB!D99</f>
        <v>België</v>
      </c>
      <c r="C99" s="41">
        <f>ZZZ_PIB!E99</f>
        <v>1</v>
      </c>
      <c r="D99" s="41">
        <f>ZZZ_PIB!F99</f>
        <v>2</v>
      </c>
      <c r="E99" s="41" t="str">
        <f>ZZZ_PIB!G99</f>
        <v>M</v>
      </c>
      <c r="F99" s="41">
        <f>ZZZ_PIB!H99</f>
        <v>1</v>
      </c>
    </row>
    <row r="100" spans="1:6" ht="12.75">
      <c r="A100" s="41" t="str">
        <f>ZZZ_PIB!B88</f>
        <v>Turkije</v>
      </c>
      <c r="B100" s="41" t="str">
        <f>ZZZ_PIB!D88</f>
        <v>Turkije</v>
      </c>
      <c r="C100" s="41">
        <f>ZZZ_PIB!E88</f>
        <v>1</v>
      </c>
      <c r="D100" s="41">
        <f>ZZZ_PIB!F88</f>
        <v>2</v>
      </c>
      <c r="E100" s="41" t="str">
        <f>ZZZ_PIB!G88</f>
        <v>M</v>
      </c>
      <c r="F100" s="41">
        <f>ZZZ_PIB!H88</f>
        <v>1</v>
      </c>
    </row>
    <row r="101" spans="1:6" ht="12.75">
      <c r="A101" s="41" t="str">
        <f>ZZZ_PIB!B89</f>
        <v>Turkije</v>
      </c>
      <c r="B101" s="41" t="str">
        <f>ZZZ_PIB!D89</f>
        <v>Turkije</v>
      </c>
      <c r="C101" s="41">
        <f>ZZZ_PIB!E89</f>
        <v>1</v>
      </c>
      <c r="D101" s="41">
        <f>ZZZ_PIB!F89</f>
        <v>2</v>
      </c>
      <c r="E101" s="41" t="str">
        <f>ZZZ_PIB!G89</f>
        <v>V</v>
      </c>
      <c r="F101" s="41">
        <f>ZZZ_PIB!H89</f>
        <v>1</v>
      </c>
    </row>
    <row r="102" spans="1:6" ht="12.75">
      <c r="A102" s="41" t="str">
        <f>ZZZ_PIB!B90</f>
        <v>Turkije</v>
      </c>
      <c r="B102" s="41" t="str">
        <f>ZZZ_PIB!D90</f>
        <v>Vluchteling van Turkse herkomst</v>
      </c>
      <c r="C102" s="41">
        <f>ZZZ_PIB!E90</f>
        <v>1</v>
      </c>
      <c r="D102" s="41">
        <f>ZZZ_PIB!F90</f>
        <v>1</v>
      </c>
      <c r="E102" s="41" t="str">
        <f>ZZZ_PIB!G90</f>
        <v>M</v>
      </c>
      <c r="F102" s="41">
        <f>ZZZ_PIB!H90</f>
        <v>1</v>
      </c>
    </row>
    <row r="103" spans="1:6" ht="12.75">
      <c r="A103" s="41" t="str">
        <f>ZZZ_PIB!B79</f>
        <v>Unie d. Socialist. Sovjetrep.</v>
      </c>
      <c r="B103" s="41" t="str">
        <f>ZZZ_PIB!D79</f>
        <v>Unie d. Socialist. Sovjetrep.</v>
      </c>
      <c r="C103" s="41">
        <f>ZZZ_PIB!E79</f>
        <v>2</v>
      </c>
      <c r="D103" s="41">
        <f>ZZZ_PIB!F79</f>
        <v>1</v>
      </c>
      <c r="E103" s="41" t="str">
        <f>ZZZ_PIB!G79</f>
        <v>V</v>
      </c>
      <c r="F103" s="41">
        <f>ZZZ_PIB!H79</f>
        <v>1</v>
      </c>
    </row>
    <row r="104" spans="1:6" ht="12.75">
      <c r="A104" s="41" t="str">
        <f>ZZZ_PIB!B14</f>
        <v>Verenigd Koninkrijk</v>
      </c>
      <c r="B104" s="41" t="str">
        <f>ZZZ_PIB!D14</f>
        <v>Verenigd Koninkrijk</v>
      </c>
      <c r="C104" s="41">
        <f>ZZZ_PIB!E14</f>
        <v>1</v>
      </c>
      <c r="D104" s="41">
        <f>ZZZ_PIB!F14</f>
        <v>2</v>
      </c>
      <c r="E104" s="41" t="str">
        <f>ZZZ_PIB!G14</f>
        <v>V</v>
      </c>
      <c r="F104" s="41">
        <f>ZZZ_PIB!H14</f>
        <v>1</v>
      </c>
    </row>
    <row r="105" spans="1:6" ht="12.75">
      <c r="A105" s="41" t="str">
        <f>ZZZ_PIB!B15</f>
        <v>Verenigd Koninkrijk</v>
      </c>
      <c r="B105" s="41" t="str">
        <f>ZZZ_PIB!D15</f>
        <v>Verenigd Koninkrijk</v>
      </c>
      <c r="C105" s="41">
        <f>ZZZ_PIB!E15</f>
        <v>1</v>
      </c>
      <c r="D105" s="41">
        <f>ZZZ_PIB!F15</f>
        <v>6</v>
      </c>
      <c r="E105" s="41" t="str">
        <f>ZZZ_PIB!G15</f>
        <v>M</v>
      </c>
      <c r="F105" s="41">
        <f>ZZZ_PIB!H15</f>
        <v>2</v>
      </c>
    </row>
    <row r="106" spans="1:6" ht="12.75">
      <c r="A106" s="41" t="str">
        <f>ZZZ_PIB!B16</f>
        <v>Verenigd Koninkrijk</v>
      </c>
      <c r="B106" s="41" t="str">
        <f>ZZZ_PIB!D16</f>
        <v>Verenigd Koninkrijk</v>
      </c>
      <c r="C106" s="41">
        <f>ZZZ_PIB!E16</f>
        <v>1</v>
      </c>
      <c r="D106" s="41">
        <f>ZZZ_PIB!F16</f>
        <v>6</v>
      </c>
      <c r="E106" s="41" t="str">
        <f>ZZZ_PIB!G16</f>
        <v>V</v>
      </c>
      <c r="F106" s="41">
        <f>ZZZ_PIB!H16</f>
        <v>3</v>
      </c>
    </row>
    <row r="107" spans="1:6" ht="12.75">
      <c r="A107" s="41" t="str">
        <f>ZZZ_PIB!B17</f>
        <v>Verenigd Koninkrijk</v>
      </c>
      <c r="B107" s="41" t="str">
        <f>ZZZ_PIB!D17</f>
        <v>Verenigd Koninkrijk</v>
      </c>
      <c r="C107" s="41">
        <f>ZZZ_PIB!E17</f>
        <v>2</v>
      </c>
      <c r="D107" s="41">
        <f>ZZZ_PIB!F17</f>
        <v>6</v>
      </c>
      <c r="E107" s="41" t="str">
        <f>ZZZ_PIB!G17</f>
        <v>M</v>
      </c>
      <c r="F107" s="41">
        <f>ZZZ_PIB!H17</f>
        <v>1</v>
      </c>
    </row>
    <row r="108" spans="1:6" ht="12.75">
      <c r="A108" s="41" t="str">
        <f>ZZZ_PIB!B18</f>
        <v>Verenigd Koninkrijk</v>
      </c>
      <c r="B108" s="41" t="str">
        <f>ZZZ_PIB!D18</f>
        <v>Verenigd Koninkrijk</v>
      </c>
      <c r="C108" s="41">
        <f>ZZZ_PIB!E18</f>
        <v>5</v>
      </c>
      <c r="D108" s="41">
        <f>ZZZ_PIB!F18</f>
        <v>6</v>
      </c>
      <c r="E108" s="41" t="str">
        <f>ZZZ_PIB!G18</f>
        <v>V</v>
      </c>
      <c r="F108" s="41">
        <f>ZZZ_PIB!H18</f>
        <v>1</v>
      </c>
    </row>
    <row r="109" spans="1:6" ht="12.75">
      <c r="A109" s="41" t="str">
        <f>ZZZ_PIB!B19</f>
        <v>Verenigd Koninkrijk</v>
      </c>
      <c r="B109" s="41" t="str">
        <f>ZZZ_PIB!D19</f>
        <v>Verenigd Koninkrijk</v>
      </c>
      <c r="C109" s="41">
        <f>ZZZ_PIB!E19</f>
        <v>6</v>
      </c>
      <c r="D109" s="41">
        <f>ZZZ_PIB!F19</f>
        <v>1</v>
      </c>
      <c r="E109" s="41" t="str">
        <f>ZZZ_PIB!G19</f>
        <v>M</v>
      </c>
      <c r="F109" s="41">
        <f>ZZZ_PIB!H19</f>
        <v>2</v>
      </c>
    </row>
    <row r="110" spans="1:6" ht="12.75">
      <c r="A110" s="41" t="str">
        <f>ZZZ_PIB!B20</f>
        <v>Verenigd Koninkrijk</v>
      </c>
      <c r="B110" s="41" t="str">
        <f>ZZZ_PIB!D20</f>
        <v>Verenigd Koninkrijk</v>
      </c>
      <c r="C110" s="41">
        <f>ZZZ_PIB!E20</f>
        <v>6</v>
      </c>
      <c r="D110" s="41">
        <f>ZZZ_PIB!F20</f>
        <v>1</v>
      </c>
      <c r="E110" s="41" t="str">
        <f>ZZZ_PIB!G20</f>
        <v>V</v>
      </c>
      <c r="F110" s="41">
        <f>ZZZ_PIB!H20</f>
        <v>4</v>
      </c>
    </row>
    <row r="111" spans="1:6" ht="12.75">
      <c r="A111" s="41" t="str">
        <f>ZZZ_PIB!B107</f>
        <v>Vluchteling van Afghaanse herkomst</v>
      </c>
      <c r="B111" s="41" t="str">
        <f>ZZZ_PIB!D107</f>
        <v>Vluchteling van Afghaanse herkomst</v>
      </c>
      <c r="C111" s="41">
        <f>ZZZ_PIB!E107</f>
        <v>5</v>
      </c>
      <c r="D111" s="41">
        <f>ZZZ_PIB!F107</f>
        <v>1</v>
      </c>
      <c r="E111" s="41" t="str">
        <f>ZZZ_PIB!G107</f>
        <v>M</v>
      </c>
      <c r="F111" s="41">
        <f>ZZZ_PIB!H107</f>
        <v>1</v>
      </c>
    </row>
    <row r="112" spans="1:6" ht="12.75">
      <c r="A112" s="41" t="str">
        <f>ZZZ_PIB!B95</f>
        <v>Zuid-Afrika</v>
      </c>
      <c r="B112" s="41" t="str">
        <f>ZZZ_PIB!D95</f>
        <v>Zuid-Afrika</v>
      </c>
      <c r="C112" s="41">
        <f>ZZZ_PIB!E95</f>
        <v>2</v>
      </c>
      <c r="D112" s="41">
        <f>ZZZ_PIB!F95</f>
        <v>1</v>
      </c>
      <c r="E112" s="41" t="str">
        <f>ZZZ_PIB!G95</f>
        <v>V</v>
      </c>
      <c r="F112" s="41">
        <f>ZZZ_PIB!H95</f>
        <v>1</v>
      </c>
    </row>
    <row r="113" spans="1:6" ht="12.75">
      <c r="A113" s="41" t="str">
        <f>ZZZ_PIB!B49</f>
        <v>Zweden</v>
      </c>
      <c r="B113" s="41" t="str">
        <f>ZZZ_PIB!D49</f>
        <v>Zweden</v>
      </c>
      <c r="C113" s="41">
        <f>ZZZ_PIB!E49</f>
        <v>1</v>
      </c>
      <c r="D113" s="41">
        <f>ZZZ_PIB!F49</f>
        <v>0</v>
      </c>
      <c r="E113" s="41" t="str">
        <f>ZZZ_PIB!G49</f>
        <v>V</v>
      </c>
      <c r="F113" s="41">
        <f>ZZZ_PIB!H49</f>
        <v>1</v>
      </c>
    </row>
    <row r="114" spans="1:6" ht="12.75">
      <c r="A114" s="44" t="s">
        <v>71</v>
      </c>
      <c r="B114" s="45"/>
      <c r="C114" s="45"/>
      <c r="D114" s="45"/>
      <c r="E114" s="45"/>
      <c r="F114" s="46">
        <f>SUM(F6:F113)</f>
        <v>959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Remmicom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Statistieken</dc:title>
  <dc:subject/>
  <dc:creator>Jan Dillen</dc:creator>
  <cp:keywords/>
  <dc:description/>
  <cp:lastModifiedBy>Karen Kustermans</cp:lastModifiedBy>
  <cp:lastPrinted>2013-12-20T12:49:37Z</cp:lastPrinted>
  <dcterms:created xsi:type="dcterms:W3CDTF">1998-11-03T12:16:24Z</dcterms:created>
  <dcterms:modified xsi:type="dcterms:W3CDTF">2020-12-14T09:10:54Z</dcterms:modified>
  <cp:category/>
  <cp:version/>
  <cp:contentType/>
  <cp:contentStatus/>
</cp:coreProperties>
</file>